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oseassociate.sharepoint.com/Shared Documents/Marketing/"/>
    </mc:Choice>
  </mc:AlternateContent>
  <xr:revisionPtr revIDLastSave="639" documentId="8_{57C0374D-6813-4E66-97C8-64ADFF459619}" xr6:coauthVersionLast="45" xr6:coauthVersionMax="45" xr10:uidLastSave="{B6188411-2CBD-4B7C-98F3-E7CDB2E31D85}"/>
  <bookViews>
    <workbookView xWindow="-120" yWindow="-120" windowWidth="38640" windowHeight="21240" xr2:uid="{7570341B-E525-4E06-A7CE-34B2D7741671}"/>
  </bookViews>
  <sheets>
    <sheet name="dailyCaseData" sheetId="1" r:id="rId1"/>
    <sheet name="ReffData" sheetId="2" r:id="rId2"/>
    <sheet name="KeyDates" sheetId="4" r:id="rId3"/>
  </sheets>
  <definedNames>
    <definedName name="Reff">Table1[]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2" i="1"/>
  <c r="C174" i="1"/>
  <c r="C175" i="1"/>
  <c r="C17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2" i="1"/>
</calcChain>
</file>

<file path=xl/sharedStrings.xml><?xml version="1.0" encoding="utf-8"?>
<sst xmlns="http://schemas.openxmlformats.org/spreadsheetml/2006/main" count="178" uniqueCount="35">
  <si>
    <t>JHU CSSE</t>
  </si>
  <si>
    <t>Date</t>
  </si>
  <si>
    <t>Source</t>
  </si>
  <si>
    <t>IsForecast</t>
  </si>
  <si>
    <t>DataPoint</t>
  </si>
  <si>
    <t>Median</t>
  </si>
  <si>
    <t>Percentile5th</t>
  </si>
  <si>
    <t>Percentile25th</t>
  </si>
  <si>
    <t>Percentile75th</t>
  </si>
  <si>
    <t>Percentile95th</t>
  </si>
  <si>
    <t>Statement</t>
  </si>
  <si>
    <t>Reff</t>
  </si>
  <si>
    <t>5thPercentile</t>
  </si>
  <si>
    <t>25thPercent</t>
  </si>
  <si>
    <t>75thPercent</t>
  </si>
  <si>
    <t>95thPrecent</t>
  </si>
  <si>
    <t>aapStatement</t>
  </si>
  <si>
    <t>CaseNumbers</t>
  </si>
  <si>
    <t>27/3, National cabinet decides returned travellers will be subject to mandatory 14-day quarantine at designated facilities, for example, in a hotel</t>
  </si>
  <si>
    <t>25/5 Outbreak at Rydges on Swanston first identified.</t>
  </si>
  <si>
    <t>31/5 Victoria's state of emergency extended for three weeks ahead of stage-three restrictions easing the next day. Four new COVID-19 cases, 74 active cases</t>
  </si>
  <si>
    <t>6/6 No new cases for the first time since March 5.</t>
  </si>
  <si>
    <t xml:space="preserve">9/6 Students return to school. </t>
  </si>
  <si>
    <t>17/6 Stamford Plaza outbreak identified; Victoria records 21 new COVID-19 cases its highest increase in more than a month.</t>
  </si>
  <si>
    <t xml:space="preserve">21/6 Further easing of restrictions. </t>
  </si>
  <si>
    <t xml:space="preserve">26/6 Concerns grow about the program after it's revealed 30 per cent of travellers are refusing tests. Confirmed COVID-19 cases continue to rise. </t>
  </si>
  <si>
    <t xml:space="preserve">2/7 Inquiry into Victoria's hotel quarantine program announced. </t>
  </si>
  <si>
    <t>29/6 Hot spot suburbs in Melbourne's north and north-west return to lockdown and all international flights into the city are put on hold for two weeks.</t>
  </si>
  <si>
    <t>4/7 A full lockdown is announced at short notice for nine Melbourne public housing towers. Victoria records 108 new cases : its first day above 100 since late March.</t>
  </si>
  <si>
    <t>6/7 The Victoria-NSW border shuts for the first time in a century.</t>
  </si>
  <si>
    <t xml:space="preserve">8/7 Melbourne and Mitchell Shire placed into stage-three lockdown for six weeks. </t>
  </si>
  <si>
    <t>13/7 Victoria's Chief Health Officer Brett Sutton tells ABC Radio that it was conceivable all current cases in Victoria could be traced back to outbreaks stemming from the hotel quarantine system.</t>
  </si>
  <si>
    <t>17/7 428 new COVID-19 cases : the record daily total in Australia</t>
  </si>
  <si>
    <t xml:space="preserve">20/7 Hotel Quarantine Inquiry begins. Victoria records 275 new COVID-19 cases, the 15th consecutive day of triple-digit increases in new infections. The state's death toll grows to 39 after a woman in her 80s died. </t>
  </si>
  <si>
    <t>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</si>
</sst>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/mm/yy;@"/>
    <numFmt numFmtId="170" formatCode="[$-1409]d\ m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15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2">
    <dxf>
      <numFmt numFmtId="20" formatCode="d\-mmm\-yy"/>
    </dxf>
    <dxf>
      <numFmt numFmtId="170" formatCode="[$-1409]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2800" b="1"/>
              <a:t>CloseAssociate's SIR+B</a:t>
            </a:r>
            <a:r>
              <a:rPr lang="en-NZ" sz="2800" b="1" baseline="0"/>
              <a:t> Analysis</a:t>
            </a:r>
          </a:p>
          <a:p>
            <a:pPr>
              <a:defRPr/>
            </a:pPr>
            <a:r>
              <a:rPr lang="en-NZ" sz="1800" b="0" baseline="0"/>
              <a:t>Victoria, Australia</a:t>
            </a:r>
            <a:endParaRPr lang="en-NZ" sz="18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53177316942361E-2"/>
          <c:y val="8.3946884165618255E-2"/>
          <c:w val="0.93202451844097545"/>
          <c:h val="0.75794082543145713"/>
        </c:manualLayout>
      </c:layout>
      <c:areaChart>
        <c:grouping val="standard"/>
        <c:varyColors val="0"/>
        <c:ser>
          <c:idx val="2"/>
          <c:order val="1"/>
          <c:tx>
            <c:strRef>
              <c:f>dailyCaseData!$D$1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dailyCaseData!$D$2:$D$176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2.2063000000000001</c:v>
                </c:pt>
                <c:pt idx="46">
                  <c:v>1.9903</c:v>
                </c:pt>
                <c:pt idx="47">
                  <c:v>1.8633999999999999</c:v>
                </c:pt>
                <c:pt idx="48">
                  <c:v>1.7352000000000001</c:v>
                </c:pt>
                <c:pt idx="49">
                  <c:v>1.6294999999999999</c:v>
                </c:pt>
                <c:pt idx="50">
                  <c:v>1.5290999999999999</c:v>
                </c:pt>
                <c:pt idx="51">
                  <c:v>1.4422999999999999</c:v>
                </c:pt>
                <c:pt idx="52">
                  <c:v>1.3677999999999999</c:v>
                </c:pt>
                <c:pt idx="53">
                  <c:v>1.2988</c:v>
                </c:pt>
                <c:pt idx="54">
                  <c:v>1.2405999999999999</c:v>
                </c:pt>
                <c:pt idx="55">
                  <c:v>1.1855</c:v>
                </c:pt>
                <c:pt idx="56">
                  <c:v>1.1278999999999999</c:v>
                </c:pt>
                <c:pt idx="57">
                  <c:v>1.0532999999999999</c:v>
                </c:pt>
                <c:pt idx="58">
                  <c:v>0.97560000000000002</c:v>
                </c:pt>
                <c:pt idx="59">
                  <c:v>0.87409999999999999</c:v>
                </c:pt>
                <c:pt idx="60">
                  <c:v>0.75429999999999997</c:v>
                </c:pt>
                <c:pt idx="61">
                  <c:v>0.63280000000000003</c:v>
                </c:pt>
                <c:pt idx="62">
                  <c:v>0.50639999999999996</c:v>
                </c:pt>
                <c:pt idx="63">
                  <c:v>0.3926</c:v>
                </c:pt>
                <c:pt idx="64">
                  <c:v>0.29239999999999999</c:v>
                </c:pt>
                <c:pt idx="65">
                  <c:v>0.21379999999999999</c:v>
                </c:pt>
                <c:pt idx="66">
                  <c:v>0.16669999999999999</c:v>
                </c:pt>
                <c:pt idx="67">
                  <c:v>0.13919999999999999</c:v>
                </c:pt>
                <c:pt idx="68">
                  <c:v>0.1176</c:v>
                </c:pt>
                <c:pt idx="69">
                  <c:v>0.1055</c:v>
                </c:pt>
                <c:pt idx="70">
                  <c:v>0.1011</c:v>
                </c:pt>
                <c:pt idx="71">
                  <c:v>9.9400000000000002E-2</c:v>
                </c:pt>
                <c:pt idx="72">
                  <c:v>0.1038</c:v>
                </c:pt>
                <c:pt idx="73">
                  <c:v>0.12189999999999999</c:v>
                </c:pt>
                <c:pt idx="74">
                  <c:v>0.14990000000000001</c:v>
                </c:pt>
                <c:pt idx="75">
                  <c:v>0.18840000000000001</c:v>
                </c:pt>
                <c:pt idx="76">
                  <c:v>0.24160000000000001</c:v>
                </c:pt>
                <c:pt idx="77">
                  <c:v>0.29949999999999999</c:v>
                </c:pt>
                <c:pt idx="78">
                  <c:v>0.3649</c:v>
                </c:pt>
                <c:pt idx="79">
                  <c:v>0.43259999999999998</c:v>
                </c:pt>
                <c:pt idx="80">
                  <c:v>0.4929</c:v>
                </c:pt>
                <c:pt idx="81">
                  <c:v>0.55159999999999998</c:v>
                </c:pt>
                <c:pt idx="82">
                  <c:v>0.61509999999999998</c:v>
                </c:pt>
                <c:pt idx="83">
                  <c:v>0.68030000000000002</c:v>
                </c:pt>
                <c:pt idx="84">
                  <c:v>0.74029999999999996</c:v>
                </c:pt>
                <c:pt idx="85">
                  <c:v>0.79959999999999998</c:v>
                </c:pt>
                <c:pt idx="86">
                  <c:v>0.85609999999999997</c:v>
                </c:pt>
                <c:pt idx="87">
                  <c:v>0.91059999999999997</c:v>
                </c:pt>
                <c:pt idx="88">
                  <c:v>0.9536</c:v>
                </c:pt>
                <c:pt idx="89">
                  <c:v>0.98499999999999999</c:v>
                </c:pt>
                <c:pt idx="90">
                  <c:v>0.997</c:v>
                </c:pt>
                <c:pt idx="91">
                  <c:v>0.98229999999999995</c:v>
                </c:pt>
                <c:pt idx="92">
                  <c:v>0.94669999999999999</c:v>
                </c:pt>
                <c:pt idx="93">
                  <c:v>0.89829999999999999</c:v>
                </c:pt>
                <c:pt idx="94">
                  <c:v>0.83220000000000005</c:v>
                </c:pt>
                <c:pt idx="95">
                  <c:v>0.76259999999999994</c:v>
                </c:pt>
                <c:pt idx="96">
                  <c:v>0.69879999999999998</c:v>
                </c:pt>
                <c:pt idx="97">
                  <c:v>0.65290000000000004</c:v>
                </c:pt>
                <c:pt idx="98">
                  <c:v>0.62160000000000004</c:v>
                </c:pt>
                <c:pt idx="99">
                  <c:v>0.60270000000000001</c:v>
                </c:pt>
                <c:pt idx="100">
                  <c:v>0.59509999999999996</c:v>
                </c:pt>
                <c:pt idx="101">
                  <c:v>0.58830000000000005</c:v>
                </c:pt>
                <c:pt idx="102">
                  <c:v>0.58189999999999997</c:v>
                </c:pt>
                <c:pt idx="103">
                  <c:v>0.58140000000000003</c:v>
                </c:pt>
                <c:pt idx="104">
                  <c:v>0.58699999999999997</c:v>
                </c:pt>
                <c:pt idx="105">
                  <c:v>0.6089</c:v>
                </c:pt>
                <c:pt idx="106">
                  <c:v>0.64159999999999995</c:v>
                </c:pt>
                <c:pt idx="107">
                  <c:v>0.69399999999999995</c:v>
                </c:pt>
                <c:pt idx="108">
                  <c:v>0.75470000000000004</c:v>
                </c:pt>
                <c:pt idx="109">
                  <c:v>0.81820000000000004</c:v>
                </c:pt>
                <c:pt idx="110">
                  <c:v>0.88700000000000001</c:v>
                </c:pt>
                <c:pt idx="111">
                  <c:v>0.95350000000000001</c:v>
                </c:pt>
                <c:pt idx="112">
                  <c:v>1.0096000000000001</c:v>
                </c:pt>
                <c:pt idx="113">
                  <c:v>1.0579000000000001</c:v>
                </c:pt>
                <c:pt idx="114">
                  <c:v>1.1040000000000001</c:v>
                </c:pt>
                <c:pt idx="115">
                  <c:v>1.1500999999999999</c:v>
                </c:pt>
                <c:pt idx="116">
                  <c:v>1.1976</c:v>
                </c:pt>
                <c:pt idx="117">
                  <c:v>1.2428999999999999</c:v>
                </c:pt>
                <c:pt idx="118">
                  <c:v>1.2897000000000001</c:v>
                </c:pt>
                <c:pt idx="119">
                  <c:v>1.3402000000000001</c:v>
                </c:pt>
                <c:pt idx="120">
                  <c:v>1.3714999999999999</c:v>
                </c:pt>
                <c:pt idx="121">
                  <c:v>1.4013</c:v>
                </c:pt>
                <c:pt idx="122">
                  <c:v>1.4321999999999999</c:v>
                </c:pt>
                <c:pt idx="123">
                  <c:v>1.4512</c:v>
                </c:pt>
                <c:pt idx="124">
                  <c:v>1.4778</c:v>
                </c:pt>
                <c:pt idx="125">
                  <c:v>1.4962</c:v>
                </c:pt>
                <c:pt idx="126">
                  <c:v>1.5206999999999999</c:v>
                </c:pt>
                <c:pt idx="127">
                  <c:v>1.5266</c:v>
                </c:pt>
                <c:pt idx="128">
                  <c:v>1.5437000000000001</c:v>
                </c:pt>
                <c:pt idx="129">
                  <c:v>1.554</c:v>
                </c:pt>
                <c:pt idx="130">
                  <c:v>1.5733999999999999</c:v>
                </c:pt>
                <c:pt idx="131">
                  <c:v>1.5859000000000001</c:v>
                </c:pt>
                <c:pt idx="132">
                  <c:v>1.6013999999999999</c:v>
                </c:pt>
                <c:pt idx="133">
                  <c:v>1.6065</c:v>
                </c:pt>
                <c:pt idx="134">
                  <c:v>1.6419999999999999</c:v>
                </c:pt>
                <c:pt idx="135">
                  <c:v>1.6677999999999999</c:v>
                </c:pt>
                <c:pt idx="136">
                  <c:v>1.6859999999999999</c:v>
                </c:pt>
                <c:pt idx="137">
                  <c:v>1.7172000000000001</c:v>
                </c:pt>
                <c:pt idx="138">
                  <c:v>1.7619</c:v>
                </c:pt>
                <c:pt idx="139">
                  <c:v>1.8095000000000001</c:v>
                </c:pt>
                <c:pt idx="140">
                  <c:v>1.8738999999999999</c:v>
                </c:pt>
                <c:pt idx="141">
                  <c:v>1.9462999999999999</c:v>
                </c:pt>
                <c:pt idx="142">
                  <c:v>2.0253999999999999</c:v>
                </c:pt>
                <c:pt idx="143">
                  <c:v>2.1017999999999999</c:v>
                </c:pt>
                <c:pt idx="144">
                  <c:v>2.194</c:v>
                </c:pt>
                <c:pt idx="145">
                  <c:v>2.2576999999999998</c:v>
                </c:pt>
                <c:pt idx="146">
                  <c:v>2.3203</c:v>
                </c:pt>
                <c:pt idx="147">
                  <c:v>2.3693</c:v>
                </c:pt>
                <c:pt idx="148">
                  <c:v>2.4142999999999999</c:v>
                </c:pt>
                <c:pt idx="149">
                  <c:v>2.4546999999999999</c:v>
                </c:pt>
                <c:pt idx="150">
                  <c:v>2.4807000000000001</c:v>
                </c:pt>
                <c:pt idx="151">
                  <c:v>2.5093000000000001</c:v>
                </c:pt>
                <c:pt idx="152">
                  <c:v>2.5312000000000001</c:v>
                </c:pt>
                <c:pt idx="153">
                  <c:v>2.5488</c:v>
                </c:pt>
                <c:pt idx="154">
                  <c:v>2.5649000000000002</c:v>
                </c:pt>
                <c:pt idx="155">
                  <c:v>2.5785</c:v>
                </c:pt>
                <c:pt idx="156">
                  <c:v>2.5895000000000001</c:v>
                </c:pt>
                <c:pt idx="157">
                  <c:v>2.5992000000000002</c:v>
                </c:pt>
                <c:pt idx="158">
                  <c:v>2.6147</c:v>
                </c:pt>
                <c:pt idx="159">
                  <c:v>2.6263000000000001</c:v>
                </c:pt>
                <c:pt idx="160">
                  <c:v>2.6261999999999999</c:v>
                </c:pt>
                <c:pt idx="161">
                  <c:v>2.6429999999999998</c:v>
                </c:pt>
                <c:pt idx="162">
                  <c:v>2.6564000000000001</c:v>
                </c:pt>
                <c:pt idx="163">
                  <c:v>2.6606000000000001</c:v>
                </c:pt>
                <c:pt idx="164">
                  <c:v>2.6549</c:v>
                </c:pt>
                <c:pt idx="165">
                  <c:v>2.6568000000000001</c:v>
                </c:pt>
                <c:pt idx="166">
                  <c:v>2.6610999999999998</c:v>
                </c:pt>
                <c:pt idx="167">
                  <c:v>2.6610999999999998</c:v>
                </c:pt>
                <c:pt idx="168">
                  <c:v>2.6549</c:v>
                </c:pt>
                <c:pt idx="169">
                  <c:v>2.6480999999999999</c:v>
                </c:pt>
                <c:pt idx="170">
                  <c:v>2.6594000000000002</c:v>
                </c:pt>
                <c:pt idx="171">
                  <c:v>2.6722000000000001</c:v>
                </c:pt>
                <c:pt idx="172">
                  <c:v>2.67</c:v>
                </c:pt>
                <c:pt idx="173">
                  <c:v>2.6783000000000001</c:v>
                </c:pt>
                <c:pt idx="174">
                  <c:v>2.6775000000000002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E-4265-8BC6-60BC0B62F3E5}"/>
            </c:ext>
          </c:extLst>
        </c:ser>
        <c:ser>
          <c:idx val="6"/>
          <c:order val="2"/>
          <c:tx>
            <c:strRef>
              <c:f>dailyCaseData!$H$1</c:f>
              <c:strCache>
                <c:ptCount val="1"/>
                <c:pt idx="0">
                  <c:v>95thPrecent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dailyCaseData!$H$2:$H$176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3.5943999999999998</c:v>
                </c:pt>
                <c:pt idx="46">
                  <c:v>3.0023</c:v>
                </c:pt>
                <c:pt idx="47">
                  <c:v>2.6036000000000001</c:v>
                </c:pt>
                <c:pt idx="48">
                  <c:v>2.4116</c:v>
                </c:pt>
                <c:pt idx="49">
                  <c:v>2.2416</c:v>
                </c:pt>
                <c:pt idx="50">
                  <c:v>2.0886999999999998</c:v>
                </c:pt>
                <c:pt idx="51">
                  <c:v>1.9615</c:v>
                </c:pt>
                <c:pt idx="52">
                  <c:v>1.8436999999999999</c:v>
                </c:pt>
                <c:pt idx="53">
                  <c:v>1.7362</c:v>
                </c:pt>
                <c:pt idx="54">
                  <c:v>1.6119000000000001</c:v>
                </c:pt>
                <c:pt idx="55">
                  <c:v>1.5013000000000001</c:v>
                </c:pt>
                <c:pt idx="56">
                  <c:v>1.4017999999999999</c:v>
                </c:pt>
                <c:pt idx="57">
                  <c:v>1.3218000000000001</c:v>
                </c:pt>
                <c:pt idx="58">
                  <c:v>1.2265999999999999</c:v>
                </c:pt>
                <c:pt idx="59">
                  <c:v>1.107</c:v>
                </c:pt>
                <c:pt idx="60">
                  <c:v>0.97640000000000005</c:v>
                </c:pt>
                <c:pt idx="61">
                  <c:v>0.81950000000000001</c:v>
                </c:pt>
                <c:pt idx="62">
                  <c:v>0.66839999999999999</c:v>
                </c:pt>
                <c:pt idx="63">
                  <c:v>0.5464</c:v>
                </c:pt>
                <c:pt idx="64">
                  <c:v>0.46289999999999998</c:v>
                </c:pt>
                <c:pt idx="65">
                  <c:v>0.39850000000000002</c:v>
                </c:pt>
                <c:pt idx="66">
                  <c:v>0.34260000000000002</c:v>
                </c:pt>
                <c:pt idx="67">
                  <c:v>0.31759999999999999</c:v>
                </c:pt>
                <c:pt idx="68">
                  <c:v>0.2893</c:v>
                </c:pt>
                <c:pt idx="69">
                  <c:v>0.2732</c:v>
                </c:pt>
                <c:pt idx="70">
                  <c:v>0.27639999999999998</c:v>
                </c:pt>
                <c:pt idx="71">
                  <c:v>0.27079999999999999</c:v>
                </c:pt>
                <c:pt idx="72">
                  <c:v>0.29249999999999998</c:v>
                </c:pt>
                <c:pt idx="73">
                  <c:v>0.31030000000000002</c:v>
                </c:pt>
                <c:pt idx="74">
                  <c:v>0.34589999999999999</c:v>
                </c:pt>
                <c:pt idx="75">
                  <c:v>0.39100000000000001</c:v>
                </c:pt>
                <c:pt idx="76">
                  <c:v>0.43290000000000001</c:v>
                </c:pt>
                <c:pt idx="77">
                  <c:v>0.4965</c:v>
                </c:pt>
                <c:pt idx="78">
                  <c:v>0.56140000000000001</c:v>
                </c:pt>
                <c:pt idx="79">
                  <c:v>0.61639999999999995</c:v>
                </c:pt>
                <c:pt idx="80">
                  <c:v>0.66810000000000003</c:v>
                </c:pt>
                <c:pt idx="81">
                  <c:v>0.71870000000000001</c:v>
                </c:pt>
                <c:pt idx="82">
                  <c:v>0.78339999999999999</c:v>
                </c:pt>
                <c:pt idx="83">
                  <c:v>0.8468</c:v>
                </c:pt>
                <c:pt idx="84">
                  <c:v>0.91879999999999995</c:v>
                </c:pt>
                <c:pt idx="85">
                  <c:v>0.99850000000000005</c:v>
                </c:pt>
                <c:pt idx="86">
                  <c:v>1.0632999999999999</c:v>
                </c:pt>
                <c:pt idx="87">
                  <c:v>1.1456</c:v>
                </c:pt>
                <c:pt idx="88">
                  <c:v>1.2186999999999999</c:v>
                </c:pt>
                <c:pt idx="89">
                  <c:v>1.2847999999999999</c:v>
                </c:pt>
                <c:pt idx="90">
                  <c:v>1.3153999999999999</c:v>
                </c:pt>
                <c:pt idx="91">
                  <c:v>1.333</c:v>
                </c:pt>
                <c:pt idx="92">
                  <c:v>1.329</c:v>
                </c:pt>
                <c:pt idx="93">
                  <c:v>1.2882</c:v>
                </c:pt>
                <c:pt idx="94">
                  <c:v>1.2030000000000001</c:v>
                </c:pt>
                <c:pt idx="95">
                  <c:v>1.0962000000000001</c:v>
                </c:pt>
                <c:pt idx="96">
                  <c:v>1.0256000000000001</c:v>
                </c:pt>
                <c:pt idx="97">
                  <c:v>0.94799999999999995</c:v>
                </c:pt>
                <c:pt idx="98">
                  <c:v>0.92420000000000002</c:v>
                </c:pt>
                <c:pt idx="99">
                  <c:v>0.876</c:v>
                </c:pt>
                <c:pt idx="100">
                  <c:v>0.86009999999999998</c:v>
                </c:pt>
                <c:pt idx="101">
                  <c:v>0.85729999999999995</c:v>
                </c:pt>
                <c:pt idx="102">
                  <c:v>0.83779999999999999</c:v>
                </c:pt>
                <c:pt idx="103">
                  <c:v>0.86140000000000005</c:v>
                </c:pt>
                <c:pt idx="104">
                  <c:v>0.87070000000000003</c:v>
                </c:pt>
                <c:pt idx="105">
                  <c:v>0.89229999999999998</c:v>
                </c:pt>
                <c:pt idx="106">
                  <c:v>0.94830000000000003</c:v>
                </c:pt>
                <c:pt idx="107">
                  <c:v>0.99329999999999996</c:v>
                </c:pt>
                <c:pt idx="108">
                  <c:v>1.0586</c:v>
                </c:pt>
                <c:pt idx="109">
                  <c:v>1.0878000000000001</c:v>
                </c:pt>
                <c:pt idx="110">
                  <c:v>1.1436999999999999</c:v>
                </c:pt>
                <c:pt idx="111">
                  <c:v>1.2044999999999999</c:v>
                </c:pt>
                <c:pt idx="112">
                  <c:v>1.2505999999999999</c:v>
                </c:pt>
                <c:pt idx="113">
                  <c:v>1.3150999999999999</c:v>
                </c:pt>
                <c:pt idx="114">
                  <c:v>1.3763000000000001</c:v>
                </c:pt>
                <c:pt idx="115">
                  <c:v>1.4326000000000001</c:v>
                </c:pt>
                <c:pt idx="116">
                  <c:v>1.4753000000000001</c:v>
                </c:pt>
                <c:pt idx="117">
                  <c:v>1.5367999999999999</c:v>
                </c:pt>
                <c:pt idx="118">
                  <c:v>1.6115999999999999</c:v>
                </c:pt>
                <c:pt idx="119">
                  <c:v>1.7206999999999999</c:v>
                </c:pt>
                <c:pt idx="120">
                  <c:v>1.8291999999999999</c:v>
                </c:pt>
                <c:pt idx="121">
                  <c:v>1.9416</c:v>
                </c:pt>
                <c:pt idx="122">
                  <c:v>2.0017</c:v>
                </c:pt>
                <c:pt idx="123">
                  <c:v>2.0265</c:v>
                </c:pt>
                <c:pt idx="124">
                  <c:v>2.0541999999999998</c:v>
                </c:pt>
                <c:pt idx="125">
                  <c:v>2.0352999999999999</c:v>
                </c:pt>
                <c:pt idx="126">
                  <c:v>2.0358000000000001</c:v>
                </c:pt>
                <c:pt idx="127">
                  <c:v>2.0284</c:v>
                </c:pt>
                <c:pt idx="128">
                  <c:v>1.9971000000000001</c:v>
                </c:pt>
                <c:pt idx="129">
                  <c:v>2.0129000000000001</c:v>
                </c:pt>
                <c:pt idx="130">
                  <c:v>2.0381999999999998</c:v>
                </c:pt>
                <c:pt idx="131">
                  <c:v>2.0308000000000002</c:v>
                </c:pt>
                <c:pt idx="132">
                  <c:v>2.0427</c:v>
                </c:pt>
                <c:pt idx="133">
                  <c:v>2.0533000000000001</c:v>
                </c:pt>
                <c:pt idx="134">
                  <c:v>2.0499000000000001</c:v>
                </c:pt>
                <c:pt idx="135">
                  <c:v>2.0674000000000001</c:v>
                </c:pt>
                <c:pt idx="136">
                  <c:v>2.0623</c:v>
                </c:pt>
                <c:pt idx="137">
                  <c:v>2.0621999999999998</c:v>
                </c:pt>
                <c:pt idx="138">
                  <c:v>2.1012</c:v>
                </c:pt>
                <c:pt idx="139">
                  <c:v>2.1657999999999999</c:v>
                </c:pt>
                <c:pt idx="140">
                  <c:v>2.2776999999999998</c:v>
                </c:pt>
                <c:pt idx="141">
                  <c:v>2.3864000000000001</c:v>
                </c:pt>
                <c:pt idx="142">
                  <c:v>2.4815</c:v>
                </c:pt>
                <c:pt idx="143">
                  <c:v>2.6019000000000001</c:v>
                </c:pt>
                <c:pt idx="144">
                  <c:v>2.7225000000000001</c:v>
                </c:pt>
                <c:pt idx="145">
                  <c:v>2.7452000000000001</c:v>
                </c:pt>
                <c:pt idx="146">
                  <c:v>2.7538999999999998</c:v>
                </c:pt>
                <c:pt idx="147">
                  <c:v>2.8174999999999999</c:v>
                </c:pt>
                <c:pt idx="148">
                  <c:v>2.8622999999999998</c:v>
                </c:pt>
                <c:pt idx="149">
                  <c:v>2.9342999999999999</c:v>
                </c:pt>
                <c:pt idx="150">
                  <c:v>2.9586999999999999</c:v>
                </c:pt>
                <c:pt idx="151">
                  <c:v>3.0011999999999999</c:v>
                </c:pt>
                <c:pt idx="152">
                  <c:v>3.0310999999999999</c:v>
                </c:pt>
                <c:pt idx="153">
                  <c:v>3.0493999999999999</c:v>
                </c:pt>
                <c:pt idx="154">
                  <c:v>3.0158</c:v>
                </c:pt>
                <c:pt idx="155">
                  <c:v>3.0064000000000002</c:v>
                </c:pt>
                <c:pt idx="156">
                  <c:v>2.9740000000000002</c:v>
                </c:pt>
                <c:pt idx="157">
                  <c:v>2.9390000000000001</c:v>
                </c:pt>
                <c:pt idx="158">
                  <c:v>2.9123000000000001</c:v>
                </c:pt>
                <c:pt idx="159">
                  <c:v>2.9203000000000001</c:v>
                </c:pt>
                <c:pt idx="160">
                  <c:v>2.9365000000000001</c:v>
                </c:pt>
                <c:pt idx="161">
                  <c:v>2.9599000000000002</c:v>
                </c:pt>
                <c:pt idx="162">
                  <c:v>2.9727999999999999</c:v>
                </c:pt>
                <c:pt idx="163">
                  <c:v>2.9733000000000001</c:v>
                </c:pt>
                <c:pt idx="164">
                  <c:v>2.9887000000000001</c:v>
                </c:pt>
                <c:pt idx="165">
                  <c:v>2.9992999999999999</c:v>
                </c:pt>
                <c:pt idx="166">
                  <c:v>3.0304000000000002</c:v>
                </c:pt>
                <c:pt idx="167">
                  <c:v>3.0474999999999999</c:v>
                </c:pt>
                <c:pt idx="168">
                  <c:v>3.0966999999999998</c:v>
                </c:pt>
                <c:pt idx="169">
                  <c:v>3.1425000000000001</c:v>
                </c:pt>
                <c:pt idx="170">
                  <c:v>3.1669</c:v>
                </c:pt>
                <c:pt idx="171">
                  <c:v>3.2097000000000002</c:v>
                </c:pt>
                <c:pt idx="172">
                  <c:v>3.2486000000000002</c:v>
                </c:pt>
                <c:pt idx="173">
                  <c:v>3.2534000000000001</c:v>
                </c:pt>
                <c:pt idx="174">
                  <c:v>3.2465999999999999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EE-4265-8BC6-60BC0B62F3E5}"/>
            </c:ext>
          </c:extLst>
        </c:ser>
        <c:ser>
          <c:idx val="5"/>
          <c:order val="3"/>
          <c:tx>
            <c:strRef>
              <c:f>dailyCaseData!$G$1</c:f>
              <c:strCache>
                <c:ptCount val="1"/>
                <c:pt idx="0">
                  <c:v>75thPercent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dailyCaseData!$G$2:$G$176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2.5817999999999999</c:v>
                </c:pt>
                <c:pt idx="46">
                  <c:v>2.3079000000000001</c:v>
                </c:pt>
                <c:pt idx="47">
                  <c:v>2.1023000000000001</c:v>
                </c:pt>
                <c:pt idx="48">
                  <c:v>1.9582999999999999</c:v>
                </c:pt>
                <c:pt idx="49">
                  <c:v>1.8382000000000001</c:v>
                </c:pt>
                <c:pt idx="50">
                  <c:v>1.7283999999999999</c:v>
                </c:pt>
                <c:pt idx="51">
                  <c:v>1.6236999999999999</c:v>
                </c:pt>
                <c:pt idx="52">
                  <c:v>1.5336000000000001</c:v>
                </c:pt>
                <c:pt idx="53">
                  <c:v>1.45</c:v>
                </c:pt>
                <c:pt idx="54">
                  <c:v>1.3769</c:v>
                </c:pt>
                <c:pt idx="55">
                  <c:v>1.2956000000000001</c:v>
                </c:pt>
                <c:pt idx="56">
                  <c:v>1.2278</c:v>
                </c:pt>
                <c:pt idx="57">
                  <c:v>1.1599999999999999</c:v>
                </c:pt>
                <c:pt idx="58">
                  <c:v>1.0687</c:v>
                </c:pt>
                <c:pt idx="59">
                  <c:v>0.96209999999999996</c:v>
                </c:pt>
                <c:pt idx="60">
                  <c:v>0.83699999999999997</c:v>
                </c:pt>
                <c:pt idx="61">
                  <c:v>0.7016</c:v>
                </c:pt>
                <c:pt idx="62">
                  <c:v>0.57150000000000001</c:v>
                </c:pt>
                <c:pt idx="63">
                  <c:v>0.45119999999999999</c:v>
                </c:pt>
                <c:pt idx="64">
                  <c:v>0.35399999999999998</c:v>
                </c:pt>
                <c:pt idx="65">
                  <c:v>0.28249999999999997</c:v>
                </c:pt>
                <c:pt idx="66">
                  <c:v>0.23830000000000001</c:v>
                </c:pt>
                <c:pt idx="67">
                  <c:v>0.20230000000000001</c:v>
                </c:pt>
                <c:pt idx="68">
                  <c:v>0.17660000000000001</c:v>
                </c:pt>
                <c:pt idx="69">
                  <c:v>0.1618</c:v>
                </c:pt>
                <c:pt idx="70">
                  <c:v>0.15659999999999999</c:v>
                </c:pt>
                <c:pt idx="71">
                  <c:v>0.15809999999999999</c:v>
                </c:pt>
                <c:pt idx="72">
                  <c:v>0.16550000000000001</c:v>
                </c:pt>
                <c:pt idx="73">
                  <c:v>0.18129999999999999</c:v>
                </c:pt>
                <c:pt idx="74">
                  <c:v>0.20910000000000001</c:v>
                </c:pt>
                <c:pt idx="75">
                  <c:v>0.252</c:v>
                </c:pt>
                <c:pt idx="76">
                  <c:v>0.30830000000000002</c:v>
                </c:pt>
                <c:pt idx="77">
                  <c:v>0.36670000000000003</c:v>
                </c:pt>
                <c:pt idx="78">
                  <c:v>0.42930000000000001</c:v>
                </c:pt>
                <c:pt idx="79">
                  <c:v>0.49330000000000002</c:v>
                </c:pt>
                <c:pt idx="80">
                  <c:v>0.55820000000000003</c:v>
                </c:pt>
                <c:pt idx="81">
                  <c:v>0.61499999999999999</c:v>
                </c:pt>
                <c:pt idx="82">
                  <c:v>0.6784</c:v>
                </c:pt>
                <c:pt idx="83">
                  <c:v>0.74070000000000003</c:v>
                </c:pt>
                <c:pt idx="84">
                  <c:v>0.80879999999999996</c:v>
                </c:pt>
                <c:pt idx="85">
                  <c:v>0.88170000000000004</c:v>
                </c:pt>
                <c:pt idx="86">
                  <c:v>0.9486</c:v>
                </c:pt>
                <c:pt idx="87">
                  <c:v>1.0023</c:v>
                </c:pt>
                <c:pt idx="88">
                  <c:v>1.0448999999999999</c:v>
                </c:pt>
                <c:pt idx="89">
                  <c:v>1.0787</c:v>
                </c:pt>
                <c:pt idx="90">
                  <c:v>1.1047</c:v>
                </c:pt>
                <c:pt idx="91">
                  <c:v>1.1025</c:v>
                </c:pt>
                <c:pt idx="92">
                  <c:v>1.0699000000000001</c:v>
                </c:pt>
                <c:pt idx="93">
                  <c:v>1.0227999999999999</c:v>
                </c:pt>
                <c:pt idx="94">
                  <c:v>0.95430000000000004</c:v>
                </c:pt>
                <c:pt idx="95">
                  <c:v>0.87949999999999995</c:v>
                </c:pt>
                <c:pt idx="96">
                  <c:v>0.81799999999999995</c:v>
                </c:pt>
                <c:pt idx="97">
                  <c:v>0.76800000000000002</c:v>
                </c:pt>
                <c:pt idx="98">
                  <c:v>0.72430000000000005</c:v>
                </c:pt>
                <c:pt idx="99">
                  <c:v>0.70669999999999999</c:v>
                </c:pt>
                <c:pt idx="100">
                  <c:v>0.69169999999999998</c:v>
                </c:pt>
                <c:pt idx="101">
                  <c:v>0.68289999999999995</c:v>
                </c:pt>
                <c:pt idx="102">
                  <c:v>0.6804</c:v>
                </c:pt>
                <c:pt idx="103">
                  <c:v>0.67979999999999996</c:v>
                </c:pt>
                <c:pt idx="104">
                  <c:v>0.69079999999999997</c:v>
                </c:pt>
                <c:pt idx="105">
                  <c:v>0.71220000000000006</c:v>
                </c:pt>
                <c:pt idx="106">
                  <c:v>0.74880000000000002</c:v>
                </c:pt>
                <c:pt idx="107">
                  <c:v>0.79930000000000001</c:v>
                </c:pt>
                <c:pt idx="108">
                  <c:v>0.86060000000000003</c:v>
                </c:pt>
                <c:pt idx="109">
                  <c:v>0.92220000000000002</c:v>
                </c:pt>
                <c:pt idx="110">
                  <c:v>0.9819</c:v>
                </c:pt>
                <c:pt idx="111">
                  <c:v>1.048</c:v>
                </c:pt>
                <c:pt idx="112">
                  <c:v>1.1069</c:v>
                </c:pt>
                <c:pt idx="113">
                  <c:v>1.1584000000000001</c:v>
                </c:pt>
                <c:pt idx="114">
                  <c:v>1.2089000000000001</c:v>
                </c:pt>
                <c:pt idx="115">
                  <c:v>1.2565999999999999</c:v>
                </c:pt>
                <c:pt idx="116">
                  <c:v>1.3052999999999999</c:v>
                </c:pt>
                <c:pt idx="117">
                  <c:v>1.361</c:v>
                </c:pt>
                <c:pt idx="118">
                  <c:v>1.4198</c:v>
                </c:pt>
                <c:pt idx="119">
                  <c:v>1.4859</c:v>
                </c:pt>
                <c:pt idx="120">
                  <c:v>1.5544</c:v>
                </c:pt>
                <c:pt idx="121">
                  <c:v>1.6162000000000001</c:v>
                </c:pt>
                <c:pt idx="122">
                  <c:v>1.6471</c:v>
                </c:pt>
                <c:pt idx="123">
                  <c:v>1.675</c:v>
                </c:pt>
                <c:pt idx="124">
                  <c:v>1.6909000000000001</c:v>
                </c:pt>
                <c:pt idx="125">
                  <c:v>1.7244999999999999</c:v>
                </c:pt>
                <c:pt idx="126">
                  <c:v>1.7169000000000001</c:v>
                </c:pt>
                <c:pt idx="127">
                  <c:v>1.7039</c:v>
                </c:pt>
                <c:pt idx="128">
                  <c:v>1.7297</c:v>
                </c:pt>
                <c:pt idx="129">
                  <c:v>1.7496</c:v>
                </c:pt>
                <c:pt idx="130">
                  <c:v>1.7513000000000001</c:v>
                </c:pt>
                <c:pt idx="131">
                  <c:v>1.7614000000000001</c:v>
                </c:pt>
                <c:pt idx="132">
                  <c:v>1.7708999999999999</c:v>
                </c:pt>
                <c:pt idx="133">
                  <c:v>1.7864</c:v>
                </c:pt>
                <c:pt idx="134">
                  <c:v>1.7801</c:v>
                </c:pt>
                <c:pt idx="135">
                  <c:v>1.8089999999999999</c:v>
                </c:pt>
                <c:pt idx="136">
                  <c:v>1.8230999999999999</c:v>
                </c:pt>
                <c:pt idx="137">
                  <c:v>1.8475999999999999</c:v>
                </c:pt>
                <c:pt idx="138">
                  <c:v>1.8857999999999999</c:v>
                </c:pt>
                <c:pt idx="139">
                  <c:v>1.9333</c:v>
                </c:pt>
                <c:pt idx="140">
                  <c:v>2.0165999999999999</c:v>
                </c:pt>
                <c:pt idx="141">
                  <c:v>2.1063999999999998</c:v>
                </c:pt>
                <c:pt idx="142">
                  <c:v>2.1976</c:v>
                </c:pt>
                <c:pt idx="143">
                  <c:v>2.2898000000000001</c:v>
                </c:pt>
                <c:pt idx="144">
                  <c:v>2.3593999999999999</c:v>
                </c:pt>
                <c:pt idx="145">
                  <c:v>2.4278</c:v>
                </c:pt>
                <c:pt idx="146">
                  <c:v>2.4849000000000001</c:v>
                </c:pt>
                <c:pt idx="147">
                  <c:v>2.5371000000000001</c:v>
                </c:pt>
                <c:pt idx="148">
                  <c:v>2.5773999999999999</c:v>
                </c:pt>
                <c:pt idx="149">
                  <c:v>2.6215999999999999</c:v>
                </c:pt>
                <c:pt idx="150">
                  <c:v>2.6682999999999999</c:v>
                </c:pt>
                <c:pt idx="151">
                  <c:v>2.6812999999999998</c:v>
                </c:pt>
                <c:pt idx="152">
                  <c:v>2.7014999999999998</c:v>
                </c:pt>
                <c:pt idx="153">
                  <c:v>2.7158000000000002</c:v>
                </c:pt>
                <c:pt idx="154">
                  <c:v>2.7328000000000001</c:v>
                </c:pt>
                <c:pt idx="155">
                  <c:v>2.7456</c:v>
                </c:pt>
                <c:pt idx="156">
                  <c:v>2.7343999999999999</c:v>
                </c:pt>
                <c:pt idx="157">
                  <c:v>2.7290000000000001</c:v>
                </c:pt>
                <c:pt idx="158">
                  <c:v>2.738</c:v>
                </c:pt>
                <c:pt idx="159">
                  <c:v>2.7427999999999999</c:v>
                </c:pt>
                <c:pt idx="160">
                  <c:v>2.7564000000000002</c:v>
                </c:pt>
                <c:pt idx="161">
                  <c:v>2.7700999999999998</c:v>
                </c:pt>
                <c:pt idx="162">
                  <c:v>2.7726000000000002</c:v>
                </c:pt>
                <c:pt idx="163">
                  <c:v>2.7831999999999999</c:v>
                </c:pt>
                <c:pt idx="164">
                  <c:v>2.7867000000000002</c:v>
                </c:pt>
                <c:pt idx="165">
                  <c:v>2.7921</c:v>
                </c:pt>
                <c:pt idx="166">
                  <c:v>2.8025000000000002</c:v>
                </c:pt>
                <c:pt idx="167">
                  <c:v>2.8169</c:v>
                </c:pt>
                <c:pt idx="168">
                  <c:v>2.8218000000000001</c:v>
                </c:pt>
                <c:pt idx="169">
                  <c:v>2.8336999999999999</c:v>
                </c:pt>
                <c:pt idx="170">
                  <c:v>2.8540999999999999</c:v>
                </c:pt>
                <c:pt idx="171">
                  <c:v>2.8755000000000002</c:v>
                </c:pt>
                <c:pt idx="172">
                  <c:v>2.8938999999999999</c:v>
                </c:pt>
                <c:pt idx="173">
                  <c:v>2.9058000000000002</c:v>
                </c:pt>
                <c:pt idx="174">
                  <c:v>2.8881999999999999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E-4265-8BC6-60BC0B62F3E5}"/>
            </c:ext>
          </c:extLst>
        </c:ser>
        <c:ser>
          <c:idx val="4"/>
          <c:order val="4"/>
          <c:tx>
            <c:strRef>
              <c:f>dailyCaseData!$F$1</c:f>
              <c:strCache>
                <c:ptCount val="1"/>
                <c:pt idx="0">
                  <c:v>25thPercent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dailyCaseData!$F$2:$F$176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1.8133999999999999</c:v>
                </c:pt>
                <c:pt idx="46">
                  <c:v>1.7015</c:v>
                </c:pt>
                <c:pt idx="47">
                  <c:v>1.6321000000000001</c:v>
                </c:pt>
                <c:pt idx="48">
                  <c:v>1.5182</c:v>
                </c:pt>
                <c:pt idx="49">
                  <c:v>1.4322999999999999</c:v>
                </c:pt>
                <c:pt idx="50">
                  <c:v>1.347</c:v>
                </c:pt>
                <c:pt idx="51">
                  <c:v>1.2837000000000001</c:v>
                </c:pt>
                <c:pt idx="52">
                  <c:v>1.2303999999999999</c:v>
                </c:pt>
                <c:pt idx="53">
                  <c:v>1.1715</c:v>
                </c:pt>
                <c:pt idx="54">
                  <c:v>1.1267</c:v>
                </c:pt>
                <c:pt idx="55">
                  <c:v>1.0748</c:v>
                </c:pt>
                <c:pt idx="56">
                  <c:v>1.0203</c:v>
                </c:pt>
                <c:pt idx="57">
                  <c:v>0.96450000000000002</c:v>
                </c:pt>
                <c:pt idx="58">
                  <c:v>0.88249999999999995</c:v>
                </c:pt>
                <c:pt idx="59">
                  <c:v>0.78169999999999995</c:v>
                </c:pt>
                <c:pt idx="60">
                  <c:v>0.67379999999999995</c:v>
                </c:pt>
                <c:pt idx="61">
                  <c:v>0.56200000000000006</c:v>
                </c:pt>
                <c:pt idx="62">
                  <c:v>0.44409999999999999</c:v>
                </c:pt>
                <c:pt idx="63">
                  <c:v>0.33050000000000002</c:v>
                </c:pt>
                <c:pt idx="64">
                  <c:v>0.22320000000000001</c:v>
                </c:pt>
                <c:pt idx="65">
                  <c:v>0.15179999999999999</c:v>
                </c:pt>
                <c:pt idx="66">
                  <c:v>0.1081</c:v>
                </c:pt>
                <c:pt idx="67">
                  <c:v>8.0699999999999994E-2</c:v>
                </c:pt>
                <c:pt idx="68">
                  <c:v>6.7000000000000004E-2</c:v>
                </c:pt>
                <c:pt idx="69">
                  <c:v>5.6599999999999998E-2</c:v>
                </c:pt>
                <c:pt idx="70">
                  <c:v>5.3600000000000002E-2</c:v>
                </c:pt>
                <c:pt idx="71">
                  <c:v>5.4800000000000001E-2</c:v>
                </c:pt>
                <c:pt idx="72">
                  <c:v>5.7299999999999997E-2</c:v>
                </c:pt>
                <c:pt idx="73">
                  <c:v>7.17E-2</c:v>
                </c:pt>
                <c:pt idx="74">
                  <c:v>9.74E-2</c:v>
                </c:pt>
                <c:pt idx="75">
                  <c:v>0.1353</c:v>
                </c:pt>
                <c:pt idx="76">
                  <c:v>0.18679999999999999</c:v>
                </c:pt>
                <c:pt idx="77">
                  <c:v>0.24340000000000001</c:v>
                </c:pt>
                <c:pt idx="78">
                  <c:v>0.30370000000000003</c:v>
                </c:pt>
                <c:pt idx="79">
                  <c:v>0.36459999999999998</c:v>
                </c:pt>
                <c:pt idx="80">
                  <c:v>0.42580000000000001</c:v>
                </c:pt>
                <c:pt idx="81">
                  <c:v>0.48970000000000002</c:v>
                </c:pt>
                <c:pt idx="82">
                  <c:v>0.55100000000000005</c:v>
                </c:pt>
                <c:pt idx="83">
                  <c:v>0.60929999999999995</c:v>
                </c:pt>
                <c:pt idx="84">
                  <c:v>0.6623</c:v>
                </c:pt>
                <c:pt idx="85">
                  <c:v>0.71699999999999997</c:v>
                </c:pt>
                <c:pt idx="86">
                  <c:v>0.76959999999999995</c:v>
                </c:pt>
                <c:pt idx="87">
                  <c:v>0.82740000000000002</c:v>
                </c:pt>
                <c:pt idx="88">
                  <c:v>0.86819999999999997</c:v>
                </c:pt>
                <c:pt idx="89">
                  <c:v>0.89510000000000001</c:v>
                </c:pt>
                <c:pt idx="90">
                  <c:v>0.9032</c:v>
                </c:pt>
                <c:pt idx="91">
                  <c:v>0.879</c:v>
                </c:pt>
                <c:pt idx="92">
                  <c:v>0.83940000000000003</c:v>
                </c:pt>
                <c:pt idx="93">
                  <c:v>0.76910000000000001</c:v>
                </c:pt>
                <c:pt idx="94">
                  <c:v>0.70009999999999994</c:v>
                </c:pt>
                <c:pt idx="95">
                  <c:v>0.63319999999999999</c:v>
                </c:pt>
                <c:pt idx="96">
                  <c:v>0.58789999999999998</c:v>
                </c:pt>
                <c:pt idx="97">
                  <c:v>0.54569999999999996</c:v>
                </c:pt>
                <c:pt idx="98">
                  <c:v>0.52049999999999996</c:v>
                </c:pt>
                <c:pt idx="99">
                  <c:v>0.50619999999999998</c:v>
                </c:pt>
                <c:pt idx="100">
                  <c:v>0.48509999999999998</c:v>
                </c:pt>
                <c:pt idx="101">
                  <c:v>0.48149999999999998</c:v>
                </c:pt>
                <c:pt idx="102">
                  <c:v>0.48120000000000002</c:v>
                </c:pt>
                <c:pt idx="103">
                  <c:v>0.4783</c:v>
                </c:pt>
                <c:pt idx="104">
                  <c:v>0.4854</c:v>
                </c:pt>
                <c:pt idx="105">
                  <c:v>0.50470000000000004</c:v>
                </c:pt>
                <c:pt idx="106">
                  <c:v>0.54239999999999999</c:v>
                </c:pt>
                <c:pt idx="107">
                  <c:v>0.59019999999999995</c:v>
                </c:pt>
                <c:pt idx="108">
                  <c:v>0.65100000000000002</c:v>
                </c:pt>
                <c:pt idx="109">
                  <c:v>0.72089999999999999</c:v>
                </c:pt>
                <c:pt idx="110">
                  <c:v>0.79430000000000001</c:v>
                </c:pt>
                <c:pt idx="111">
                  <c:v>0.85809999999999997</c:v>
                </c:pt>
                <c:pt idx="112">
                  <c:v>0.9083</c:v>
                </c:pt>
                <c:pt idx="113">
                  <c:v>0.95589999999999997</c:v>
                </c:pt>
                <c:pt idx="114">
                  <c:v>1.0068999999999999</c:v>
                </c:pt>
                <c:pt idx="115">
                  <c:v>1.0461</c:v>
                </c:pt>
                <c:pt idx="116">
                  <c:v>1.0865</c:v>
                </c:pt>
                <c:pt idx="117">
                  <c:v>1.1263000000000001</c:v>
                </c:pt>
                <c:pt idx="118">
                  <c:v>1.1524000000000001</c:v>
                </c:pt>
                <c:pt idx="119">
                  <c:v>1.1698999999999999</c:v>
                </c:pt>
                <c:pt idx="120">
                  <c:v>1.1912</c:v>
                </c:pt>
                <c:pt idx="121">
                  <c:v>1.1975</c:v>
                </c:pt>
                <c:pt idx="122">
                  <c:v>1.2060999999999999</c:v>
                </c:pt>
                <c:pt idx="123">
                  <c:v>1.2330000000000001</c:v>
                </c:pt>
                <c:pt idx="124">
                  <c:v>1.2559</c:v>
                </c:pt>
                <c:pt idx="125">
                  <c:v>1.2754000000000001</c:v>
                </c:pt>
                <c:pt idx="126">
                  <c:v>1.3001</c:v>
                </c:pt>
                <c:pt idx="127">
                  <c:v>1.3514999999999999</c:v>
                </c:pt>
                <c:pt idx="128">
                  <c:v>1.3592</c:v>
                </c:pt>
                <c:pt idx="129">
                  <c:v>1.3761000000000001</c:v>
                </c:pt>
                <c:pt idx="130">
                  <c:v>1.3933</c:v>
                </c:pt>
                <c:pt idx="131">
                  <c:v>1.4097</c:v>
                </c:pt>
                <c:pt idx="132">
                  <c:v>1.4355</c:v>
                </c:pt>
                <c:pt idx="133">
                  <c:v>1.4584999999999999</c:v>
                </c:pt>
                <c:pt idx="134">
                  <c:v>1.4897</c:v>
                </c:pt>
                <c:pt idx="135">
                  <c:v>1.5193000000000001</c:v>
                </c:pt>
                <c:pt idx="136">
                  <c:v>1.5536000000000001</c:v>
                </c:pt>
                <c:pt idx="137">
                  <c:v>1.59</c:v>
                </c:pt>
                <c:pt idx="138">
                  <c:v>1.6274999999999999</c:v>
                </c:pt>
                <c:pt idx="139">
                  <c:v>1.6839999999999999</c:v>
                </c:pt>
                <c:pt idx="140">
                  <c:v>1.7423</c:v>
                </c:pt>
                <c:pt idx="141">
                  <c:v>1.7927</c:v>
                </c:pt>
                <c:pt idx="142">
                  <c:v>1.8708</c:v>
                </c:pt>
                <c:pt idx="143">
                  <c:v>1.9505999999999999</c:v>
                </c:pt>
                <c:pt idx="144">
                  <c:v>2.0276000000000001</c:v>
                </c:pt>
                <c:pt idx="145">
                  <c:v>2.1059999999999999</c:v>
                </c:pt>
                <c:pt idx="146">
                  <c:v>2.1718999999999999</c:v>
                </c:pt>
                <c:pt idx="147">
                  <c:v>2.2143999999999999</c:v>
                </c:pt>
                <c:pt idx="148">
                  <c:v>2.2549999999999999</c:v>
                </c:pt>
                <c:pt idx="149">
                  <c:v>2.2896000000000001</c:v>
                </c:pt>
                <c:pt idx="150">
                  <c:v>2.3144</c:v>
                </c:pt>
                <c:pt idx="151">
                  <c:v>2.3384</c:v>
                </c:pt>
                <c:pt idx="152">
                  <c:v>2.3607</c:v>
                </c:pt>
                <c:pt idx="153">
                  <c:v>2.3813</c:v>
                </c:pt>
                <c:pt idx="154">
                  <c:v>2.4146999999999998</c:v>
                </c:pt>
                <c:pt idx="155">
                  <c:v>2.4287000000000001</c:v>
                </c:pt>
                <c:pt idx="156">
                  <c:v>2.4415</c:v>
                </c:pt>
                <c:pt idx="157">
                  <c:v>2.4649000000000001</c:v>
                </c:pt>
                <c:pt idx="158">
                  <c:v>2.4799000000000002</c:v>
                </c:pt>
                <c:pt idx="159">
                  <c:v>2.4878999999999998</c:v>
                </c:pt>
                <c:pt idx="160">
                  <c:v>2.5066000000000002</c:v>
                </c:pt>
                <c:pt idx="161">
                  <c:v>2.4958</c:v>
                </c:pt>
                <c:pt idx="162">
                  <c:v>2.5032000000000001</c:v>
                </c:pt>
                <c:pt idx="163">
                  <c:v>2.5116999999999998</c:v>
                </c:pt>
                <c:pt idx="164">
                  <c:v>2.5137</c:v>
                </c:pt>
                <c:pt idx="165">
                  <c:v>2.5202</c:v>
                </c:pt>
                <c:pt idx="166">
                  <c:v>2.5169000000000001</c:v>
                </c:pt>
                <c:pt idx="167">
                  <c:v>2.4950999999999999</c:v>
                </c:pt>
                <c:pt idx="168">
                  <c:v>2.4834999999999998</c:v>
                </c:pt>
                <c:pt idx="169">
                  <c:v>2.4754999999999998</c:v>
                </c:pt>
                <c:pt idx="170">
                  <c:v>2.4699</c:v>
                </c:pt>
                <c:pt idx="171">
                  <c:v>2.4632000000000001</c:v>
                </c:pt>
                <c:pt idx="172">
                  <c:v>2.4434999999999998</c:v>
                </c:pt>
                <c:pt idx="173">
                  <c:v>2.4504000000000001</c:v>
                </c:pt>
                <c:pt idx="174">
                  <c:v>2.4483999999999999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EE-4265-8BC6-60BC0B62F3E5}"/>
            </c:ext>
          </c:extLst>
        </c:ser>
        <c:ser>
          <c:idx val="3"/>
          <c:order val="5"/>
          <c:tx>
            <c:strRef>
              <c:f>dailyCaseData!$E$1</c:f>
              <c:strCache>
                <c:ptCount val="1"/>
                <c:pt idx="0">
                  <c:v>5thPercentile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dailyCaseData!$E$2:$E$176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1.2797000000000001</c:v>
                </c:pt>
                <c:pt idx="46">
                  <c:v>1.3098000000000001</c:v>
                </c:pt>
                <c:pt idx="47">
                  <c:v>1.2555000000000001</c:v>
                </c:pt>
                <c:pt idx="48">
                  <c:v>1.1774</c:v>
                </c:pt>
                <c:pt idx="49">
                  <c:v>1.1319999999999999</c:v>
                </c:pt>
                <c:pt idx="50">
                  <c:v>1.0922000000000001</c:v>
                </c:pt>
                <c:pt idx="51">
                  <c:v>1.0512999999999999</c:v>
                </c:pt>
                <c:pt idx="52">
                  <c:v>1.0165</c:v>
                </c:pt>
                <c:pt idx="53">
                  <c:v>0.94720000000000004</c:v>
                </c:pt>
                <c:pt idx="54">
                  <c:v>0.91790000000000005</c:v>
                </c:pt>
                <c:pt idx="55">
                  <c:v>0.90920000000000001</c:v>
                </c:pt>
                <c:pt idx="56">
                  <c:v>0.86009999999999998</c:v>
                </c:pt>
                <c:pt idx="57">
                  <c:v>0.78839999999999999</c:v>
                </c:pt>
                <c:pt idx="58">
                  <c:v>0.7349</c:v>
                </c:pt>
                <c:pt idx="59">
                  <c:v>0.64410000000000001</c:v>
                </c:pt>
                <c:pt idx="60">
                  <c:v>0.53790000000000004</c:v>
                </c:pt>
                <c:pt idx="61">
                  <c:v>0.43830000000000002</c:v>
                </c:pt>
                <c:pt idx="62">
                  <c:v>0.3377</c:v>
                </c:pt>
                <c:pt idx="63">
                  <c:v>0.2233</c:v>
                </c:pt>
                <c:pt idx="64">
                  <c:v>0.129</c:v>
                </c:pt>
                <c:pt idx="65">
                  <c:v>5.45E-2</c:v>
                </c:pt>
                <c:pt idx="66">
                  <c:v>2E-3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8.6999999999999994E-3</c:v>
                </c:pt>
                <c:pt idx="74">
                  <c:v>2.69E-2</c:v>
                </c:pt>
                <c:pt idx="75">
                  <c:v>5.8700000000000002E-2</c:v>
                </c:pt>
                <c:pt idx="76">
                  <c:v>0.10150000000000001</c:v>
                </c:pt>
                <c:pt idx="77">
                  <c:v>0.1522</c:v>
                </c:pt>
                <c:pt idx="78">
                  <c:v>0.21060000000000001</c:v>
                </c:pt>
                <c:pt idx="79">
                  <c:v>0.27900000000000003</c:v>
                </c:pt>
                <c:pt idx="80">
                  <c:v>0.34010000000000001</c:v>
                </c:pt>
                <c:pt idx="81">
                  <c:v>0.40489999999999998</c:v>
                </c:pt>
                <c:pt idx="82">
                  <c:v>0.44979999999999998</c:v>
                </c:pt>
                <c:pt idx="83">
                  <c:v>0.49299999999999999</c:v>
                </c:pt>
                <c:pt idx="84">
                  <c:v>0.54930000000000001</c:v>
                </c:pt>
                <c:pt idx="85">
                  <c:v>0.59350000000000003</c:v>
                </c:pt>
                <c:pt idx="86">
                  <c:v>0.64700000000000002</c:v>
                </c:pt>
                <c:pt idx="87">
                  <c:v>0.70599999999999996</c:v>
                </c:pt>
                <c:pt idx="88">
                  <c:v>0.75690000000000002</c:v>
                </c:pt>
                <c:pt idx="89">
                  <c:v>0.76490000000000002</c:v>
                </c:pt>
                <c:pt idx="90">
                  <c:v>0.74690000000000001</c:v>
                </c:pt>
                <c:pt idx="91">
                  <c:v>0.71889999999999998</c:v>
                </c:pt>
                <c:pt idx="92">
                  <c:v>0.65049999999999997</c:v>
                </c:pt>
                <c:pt idx="93">
                  <c:v>0.57440000000000002</c:v>
                </c:pt>
                <c:pt idx="94">
                  <c:v>0.51680000000000004</c:v>
                </c:pt>
                <c:pt idx="95">
                  <c:v>0.44969999999999999</c:v>
                </c:pt>
                <c:pt idx="96">
                  <c:v>0.40279999999999999</c:v>
                </c:pt>
                <c:pt idx="97">
                  <c:v>0.37280000000000002</c:v>
                </c:pt>
                <c:pt idx="98">
                  <c:v>0.34649999999999997</c:v>
                </c:pt>
                <c:pt idx="99">
                  <c:v>0.34110000000000001</c:v>
                </c:pt>
                <c:pt idx="100">
                  <c:v>0.3306</c:v>
                </c:pt>
                <c:pt idx="101">
                  <c:v>0.33489999999999998</c:v>
                </c:pt>
                <c:pt idx="102">
                  <c:v>0.33069999999999999</c:v>
                </c:pt>
                <c:pt idx="103">
                  <c:v>0.33200000000000002</c:v>
                </c:pt>
                <c:pt idx="104">
                  <c:v>0.34620000000000001</c:v>
                </c:pt>
                <c:pt idx="105">
                  <c:v>0.38900000000000001</c:v>
                </c:pt>
                <c:pt idx="106">
                  <c:v>0.41349999999999998</c:v>
                </c:pt>
                <c:pt idx="107">
                  <c:v>0.4617</c:v>
                </c:pt>
                <c:pt idx="108">
                  <c:v>0.52549999999999997</c:v>
                </c:pt>
                <c:pt idx="109">
                  <c:v>0.58299999999999996</c:v>
                </c:pt>
                <c:pt idx="110">
                  <c:v>0.64319999999999999</c:v>
                </c:pt>
                <c:pt idx="111">
                  <c:v>0.71389999999999998</c:v>
                </c:pt>
                <c:pt idx="112">
                  <c:v>0.76870000000000005</c:v>
                </c:pt>
                <c:pt idx="113">
                  <c:v>0.79349999999999998</c:v>
                </c:pt>
                <c:pt idx="114">
                  <c:v>0.83230000000000004</c:v>
                </c:pt>
                <c:pt idx="115">
                  <c:v>0.87350000000000005</c:v>
                </c:pt>
                <c:pt idx="116">
                  <c:v>0.91249999999999998</c:v>
                </c:pt>
                <c:pt idx="117">
                  <c:v>0.93510000000000004</c:v>
                </c:pt>
                <c:pt idx="118">
                  <c:v>0.93769999999999998</c:v>
                </c:pt>
                <c:pt idx="119">
                  <c:v>0.9143</c:v>
                </c:pt>
                <c:pt idx="120">
                  <c:v>0.92100000000000004</c:v>
                </c:pt>
                <c:pt idx="121">
                  <c:v>0.92979999999999996</c:v>
                </c:pt>
                <c:pt idx="122">
                  <c:v>0.94779999999999998</c:v>
                </c:pt>
                <c:pt idx="123">
                  <c:v>0.94610000000000005</c:v>
                </c:pt>
                <c:pt idx="124">
                  <c:v>0.94169999999999998</c:v>
                </c:pt>
                <c:pt idx="125">
                  <c:v>0.96860000000000002</c:v>
                </c:pt>
                <c:pt idx="126">
                  <c:v>1.0033000000000001</c:v>
                </c:pt>
                <c:pt idx="127">
                  <c:v>1.0306</c:v>
                </c:pt>
                <c:pt idx="128">
                  <c:v>1.0730999999999999</c:v>
                </c:pt>
                <c:pt idx="129">
                  <c:v>1.1160000000000001</c:v>
                </c:pt>
                <c:pt idx="130">
                  <c:v>1.1189</c:v>
                </c:pt>
                <c:pt idx="131">
                  <c:v>1.1583000000000001</c:v>
                </c:pt>
                <c:pt idx="132">
                  <c:v>1.2025999999999999</c:v>
                </c:pt>
                <c:pt idx="133">
                  <c:v>1.2539</c:v>
                </c:pt>
                <c:pt idx="134">
                  <c:v>1.2876000000000001</c:v>
                </c:pt>
                <c:pt idx="135">
                  <c:v>1.3172999999999999</c:v>
                </c:pt>
                <c:pt idx="136">
                  <c:v>1.3542000000000001</c:v>
                </c:pt>
                <c:pt idx="137">
                  <c:v>1.3866000000000001</c:v>
                </c:pt>
                <c:pt idx="138">
                  <c:v>1.4682999999999999</c:v>
                </c:pt>
                <c:pt idx="139">
                  <c:v>1.4803999999999999</c:v>
                </c:pt>
                <c:pt idx="140">
                  <c:v>1.5274000000000001</c:v>
                </c:pt>
                <c:pt idx="141">
                  <c:v>1.5863</c:v>
                </c:pt>
                <c:pt idx="142">
                  <c:v>1.6537999999999999</c:v>
                </c:pt>
                <c:pt idx="143">
                  <c:v>1.7366999999999999</c:v>
                </c:pt>
                <c:pt idx="144">
                  <c:v>1.821</c:v>
                </c:pt>
                <c:pt idx="145">
                  <c:v>1.9083000000000001</c:v>
                </c:pt>
                <c:pt idx="146">
                  <c:v>1.9713000000000001</c:v>
                </c:pt>
                <c:pt idx="147">
                  <c:v>2.0238</c:v>
                </c:pt>
                <c:pt idx="148">
                  <c:v>2.0442999999999998</c:v>
                </c:pt>
                <c:pt idx="149">
                  <c:v>2.0457999999999998</c:v>
                </c:pt>
                <c:pt idx="150">
                  <c:v>2.0575999999999999</c:v>
                </c:pt>
                <c:pt idx="151">
                  <c:v>2.0872999999999999</c:v>
                </c:pt>
                <c:pt idx="152">
                  <c:v>2.1450999999999998</c:v>
                </c:pt>
                <c:pt idx="153">
                  <c:v>2.1703999999999999</c:v>
                </c:pt>
                <c:pt idx="154">
                  <c:v>2.1652999999999998</c:v>
                </c:pt>
                <c:pt idx="155">
                  <c:v>2.1848999999999998</c:v>
                </c:pt>
                <c:pt idx="156">
                  <c:v>2.2263999999999999</c:v>
                </c:pt>
                <c:pt idx="157">
                  <c:v>2.2416</c:v>
                </c:pt>
                <c:pt idx="158">
                  <c:v>2.2595999999999998</c:v>
                </c:pt>
                <c:pt idx="159">
                  <c:v>2.2585000000000002</c:v>
                </c:pt>
                <c:pt idx="160">
                  <c:v>2.2504</c:v>
                </c:pt>
                <c:pt idx="161">
                  <c:v>2.2614999999999998</c:v>
                </c:pt>
                <c:pt idx="162">
                  <c:v>2.2570000000000001</c:v>
                </c:pt>
                <c:pt idx="163">
                  <c:v>2.25</c:v>
                </c:pt>
                <c:pt idx="164">
                  <c:v>2.2669999999999999</c:v>
                </c:pt>
                <c:pt idx="165">
                  <c:v>2.2953999999999999</c:v>
                </c:pt>
                <c:pt idx="166">
                  <c:v>2.2747000000000002</c:v>
                </c:pt>
                <c:pt idx="167">
                  <c:v>2.2576000000000001</c:v>
                </c:pt>
                <c:pt idx="168">
                  <c:v>2.2397</c:v>
                </c:pt>
                <c:pt idx="169">
                  <c:v>2.1844999999999999</c:v>
                </c:pt>
                <c:pt idx="170">
                  <c:v>2.1354000000000002</c:v>
                </c:pt>
                <c:pt idx="171">
                  <c:v>2.1286</c:v>
                </c:pt>
                <c:pt idx="172">
                  <c:v>2.0838999999999999</c:v>
                </c:pt>
                <c:pt idx="173">
                  <c:v>2.0865</c:v>
                </c:pt>
                <c:pt idx="174">
                  <c:v>2.1009000000000002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E-4265-8BC6-60BC0B62F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177456"/>
        <c:axId val="1876814944"/>
      </c:areaChart>
      <c:lineChart>
        <c:grouping val="standard"/>
        <c:varyColors val="0"/>
        <c:ser>
          <c:idx val="1"/>
          <c:order val="0"/>
          <c:tx>
            <c:strRef>
              <c:f>dailyCaseData!$C$1</c:f>
              <c:strCache>
                <c:ptCount val="1"/>
                <c:pt idx="0">
                  <c:v>Reff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C3F7C7D-4224-417F-82A9-A4436121AA0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64C-4049-8D17-DEB9523863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9AEC33-C388-4118-AD39-7496BC66A3C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64C-4049-8D17-DEB9523863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9594939-58F2-4817-BFC9-BAE941938AD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64C-4049-8D17-DEB9523863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FFCC1E-7EAC-4D14-9E5C-90F25B2CE46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64C-4049-8D17-DEB9523863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4F3418-CA32-49CB-9373-9BEBA586803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64C-4049-8D17-DEB9523863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E15F2F9-B346-4490-BF1C-BA735D0D8DB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64C-4049-8D17-DEB95238631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1C8BD82-CC5E-45A8-9BCF-23DDA546546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64C-4049-8D17-DEB95238631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D321402-5B98-459B-8422-969B363E407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64C-4049-8D17-DEB95238631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143CA27-CA64-43CE-BA3C-C31352361A9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64C-4049-8D17-DEB95238631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AE894E0-EE65-47F6-AB39-B364AE2C685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64C-4049-8D17-DEB95238631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3705BAC-EFC4-4979-89D4-79EB52AC522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64C-4049-8D17-DEB95238631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5485C7C-E953-4934-91D8-2C27C5B7769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64C-4049-8D17-DEB95238631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CAF8DBB-B4FE-4CF3-AF7D-BD70F881021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64C-4049-8D17-DEB95238631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93FA41F-C174-4581-B66B-4178F16656B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64C-4049-8D17-DEB95238631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4EA24C2-605F-44CE-AA65-7AF3A0ECB0A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64C-4049-8D17-DEB95238631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FBF8CFF-98F5-4AF2-9CE7-D3965CB94A9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64C-4049-8D17-DEB95238631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038C1D8-6663-4D20-8D52-D951693C5F5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64C-4049-8D17-DEB95238631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1B33522-8642-4BDE-8324-640778A95C4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64C-4049-8D17-DEB95238631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D5A3E18-19D3-4F6F-8888-5A27E371198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64C-4049-8D17-DEB95238631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5E4A288-A448-4CFA-BA2E-98B2298998C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64C-4049-8D17-DEB95238631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D0EBA2E-EE0B-4455-A60B-CC258305F9C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64C-4049-8D17-DEB95238631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5A0F99C-0698-49B0-888B-A5E17D0BD01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64C-4049-8D17-DEB95238631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F204FA0E-9784-48B1-8EB7-29EE649F4BD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64C-4049-8D17-DEB95238631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AC0FBD9-67B6-4C31-A85E-6C5CC089EE1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64C-4049-8D17-DEB95238631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D682F2C-61D8-436C-8409-FB2BCD97ACA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64C-4049-8D17-DEB95238631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D38A316-41D7-46C7-92D7-64469D92924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64C-4049-8D17-DEB95238631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1ACA784-D02E-439B-B3FF-894AEFE3D04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64C-4049-8D17-DEB95238631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FF60E1B-5CB8-4097-9166-BF4AA3249A0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64C-4049-8D17-DEB95238631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B0BA8D6-27A4-4A63-B172-6CF97AAE781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64C-4049-8D17-DEB95238631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BB5410D3-814C-4DB8-94F9-CF652C3A165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64C-4049-8D17-DEB95238631A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17FF0B50-E673-41EB-B6B4-E341DB6DE4F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64C-4049-8D17-DEB95238631A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8DB9DC61-62A9-4081-A659-E61A54F3493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64C-4049-8D17-DEB95238631A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5D0D13CE-523A-4771-A033-E80678F7F82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64C-4049-8D17-DEB95238631A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DAA19D94-39A4-49B7-B10F-3CA10CC65B8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64C-4049-8D17-DEB95238631A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09EE4004-A9AC-4AA3-8EAC-BA91D7613ED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64C-4049-8D17-DEB95238631A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146C34B5-FAA6-45B6-AAF9-1C170B78E77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64C-4049-8D17-DEB95238631A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1A02890-3A9E-48C3-A1BE-6F92CFAB3E6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64C-4049-8D17-DEB95238631A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DC7E5151-A0EA-4E75-BD06-306202A8A30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64C-4049-8D17-DEB95238631A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2B8F0667-44C4-4813-9434-8009F7A9956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64C-4049-8D17-DEB95238631A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7D7BD0FD-59CE-46FA-BBD1-BC2ECB375B2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64C-4049-8D17-DEB95238631A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15589D09-73DC-4966-8382-A194BDA88FF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64C-4049-8D17-DEB95238631A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3D41542E-4B2B-4877-ABF6-3C40238C19B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64C-4049-8D17-DEB95238631A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B73A1B7D-E7DF-497C-8212-DCDD6FA5190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64C-4049-8D17-DEB95238631A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4C96170C-4B66-44E1-B747-D2605982393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64C-4049-8D17-DEB95238631A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88B7C26-A5F2-47C5-B448-127657696AF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64C-4049-8D17-DEB95238631A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5F5ED4D6-E7C0-42AA-AFCF-2E8805F8610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64C-4049-8D17-DEB95238631A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5DD233B8-A1FB-432D-AF25-138A2E18FC5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64C-4049-8D17-DEB95238631A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3FBA3FF4-7898-4016-8C11-C5333A7F11C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64C-4049-8D17-DEB95238631A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5D39A6E1-4ED8-461C-B182-AAA48B4EC18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64C-4049-8D17-DEB95238631A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400927E5-5095-4856-B566-2FB422E6ECB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164C-4049-8D17-DEB95238631A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6CAEFE33-0D34-4C88-8152-E81E7C535D9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164C-4049-8D17-DEB95238631A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631BD266-DD47-4E1E-AE72-15722462F7E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164C-4049-8D17-DEB95238631A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2FB581FB-57FC-46B3-B0F3-D91CECC404D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164C-4049-8D17-DEB95238631A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B35C21D8-CFF5-42BB-95F3-79AF366273A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64C-4049-8D17-DEB95238631A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B7A919A4-9301-4FB9-95BA-6D0C780F052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164C-4049-8D17-DEB95238631A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E3730AB8-9394-4960-BE47-F562FC476E5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164C-4049-8D17-DEB95238631A}"/>
                </c:ext>
              </c:extLst>
            </c:dLbl>
            <c:dLbl>
              <c:idx val="56"/>
              <c:layout>
                <c:manualLayout>
                  <c:x val="4.6555303834612165E-3"/>
                  <c:y val="-0.124769577717675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B71C46-8D8C-4309-9EFA-C9FE302E3682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numFmt formatCode="[$-1409]d\ mmmm\ yyyy;@" sourceLinked="0"/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1978819386271561"/>
                      <c:h val="9.12313829623756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164C-4049-8D17-DEB95238631A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89AE94B1-BEB8-4623-88E9-A28A43EC170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64C-4049-8D17-DEB95238631A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B87DC0B6-98F0-4DBD-8AF9-1512E92ABD4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164C-4049-8D17-DEB95238631A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1640782-ED87-4AAA-9958-7127933DD2E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164C-4049-8D17-DEB95238631A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EA1FC7B7-F7D4-4785-AA3E-8D1CC99E2E9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164C-4049-8D17-DEB95238631A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2A13F88-56B1-4E62-9C60-B834759B4F0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164C-4049-8D17-DEB95238631A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3FE2D653-10FB-4BA3-B4A5-47B33B1B8EF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164C-4049-8D17-DEB95238631A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D8503D7B-4D74-418A-9531-1510A500F38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164C-4049-8D17-DEB95238631A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8767EBCB-EFC0-477B-BE76-D878EFBF786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164C-4049-8D17-DEB95238631A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8F897BD-4BCB-4816-B475-AB6DE1CDC97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164C-4049-8D17-DEB95238631A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0026231-2CC0-459A-B496-9C1B76E0097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164C-4049-8D17-DEB95238631A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414E0242-1EE3-435C-A149-0125C622A31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164C-4049-8D17-DEB95238631A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40454789-27F3-4C85-98E0-C37C399012F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164C-4049-8D17-DEB95238631A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BD5BC926-7570-4333-B2A7-236493F7FB8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164C-4049-8D17-DEB95238631A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F0283BA1-F560-4378-9CF3-F2A71EF8773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164C-4049-8D17-DEB95238631A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7AB5995A-7924-4EF7-8605-C3A0CCA88A5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164C-4049-8D17-DEB95238631A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E94CFDDC-BEC8-47A4-87E6-A8D1DAA5419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164C-4049-8D17-DEB95238631A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91488835-6A24-4CD1-85A6-2518C2E0E82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164C-4049-8D17-DEB95238631A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0A06069E-F151-4416-BA6D-2293000CB95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164C-4049-8D17-DEB95238631A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5D03DE18-7692-47FF-B48F-665A618BD27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164C-4049-8D17-DEB95238631A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0F011644-A5CA-49BC-B6BE-D67817AC11C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164C-4049-8D17-DEB95238631A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4A828FE5-FA18-489A-AD93-C2D281AD0EE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164C-4049-8D17-DEB95238631A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FB86F5C1-08CF-463F-85A4-9872C3EF412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164C-4049-8D17-DEB95238631A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914667B1-6188-4AD3-B0F8-7703DCBFD9B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164C-4049-8D17-DEB95238631A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F599C60D-E733-4A58-9D89-284BB8E1C40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164C-4049-8D17-DEB95238631A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49ADA46D-F712-4030-9317-4DE236C633A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164C-4049-8D17-DEB95238631A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55FEA055-2F80-4CE1-A5C3-247D8290C4E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164C-4049-8D17-DEB95238631A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95870A34-F845-4432-ABE5-1E5B351A756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164C-4049-8D17-DEB95238631A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62F0A9CF-81F0-4F33-AC72-3968C5849A0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164C-4049-8D17-DEB95238631A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5564F900-F896-480C-BF68-9B7040CBE79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164C-4049-8D17-DEB95238631A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5960286E-ABDC-49C7-A054-223AA6A064B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164C-4049-8D17-DEB95238631A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75291BBF-9C1A-4D99-9377-39DAF1D5296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164C-4049-8D17-DEB95238631A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9C96DE11-F911-4FDD-9D4E-B1BF92090E1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164C-4049-8D17-DEB95238631A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8F593634-1222-4CD7-9951-A8EF027D370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164C-4049-8D17-DEB95238631A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0D9F1AD2-E146-454C-A925-60739153906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164C-4049-8D17-DEB95238631A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BE743030-64FD-45B4-882B-2492E62C906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164C-4049-8D17-DEB95238631A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D6CA85BC-9A0C-492D-BF9C-024C9BBA5A6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164C-4049-8D17-DEB95238631A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41639CC5-73FD-419C-AA26-BC4EBDE6099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164C-4049-8D17-DEB95238631A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883F37FE-4560-4277-AEE4-10ABC5758AF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164C-4049-8D17-DEB95238631A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0EF8B29D-3072-4451-858A-5F9047C7D4D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164C-4049-8D17-DEB95238631A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4369460D-DE0D-4E0D-AC0B-801460158C8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164C-4049-8D17-DEB95238631A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41C0FE9E-DC8A-4F58-8315-C050AB96103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164C-4049-8D17-DEB95238631A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F76450C8-A235-448C-B94B-B3B14AC59B1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164C-4049-8D17-DEB95238631A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8813AA43-7FF4-4C34-AC91-C3B68B85DA1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164C-4049-8D17-DEB95238631A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A376238B-DE13-45C2-9E3C-C6CE510A48F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164C-4049-8D17-DEB95238631A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428D29FF-062B-4BC2-A335-55AA0269150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164C-4049-8D17-DEB95238631A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7AB09067-2617-4C10-85A4-9585F3987FD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164C-4049-8D17-DEB95238631A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72EE020E-BC8B-42F8-9B91-CAD5A16DAF7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164C-4049-8D17-DEB95238631A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A37707D8-8514-49F3-B0B8-D976E5FF8A9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164C-4049-8D17-DEB95238631A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FBD710CA-C28D-4B92-A6E4-EFECAA45B50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164C-4049-8D17-DEB95238631A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F0369378-45A7-4B04-AB75-C272842A0D6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164C-4049-8D17-DEB95238631A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F86D1719-AE2F-466F-9D4F-C64C0EA5FDC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164C-4049-8D17-DEB95238631A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47E917A5-75D4-4988-B2AC-2F817E1735D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164C-4049-8D17-DEB95238631A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2211991A-5DA5-4894-ADC6-2A5D1856782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164C-4049-8D17-DEB95238631A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4AB0D9C7-2221-4711-9583-98F0DD520ED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164C-4049-8D17-DEB95238631A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090E384F-8756-44A3-9BF8-D93AEBF75B4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164C-4049-8D17-DEB95238631A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F0D467C8-4A61-4B4B-986E-BCABE22847D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164C-4049-8D17-DEB95238631A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319A87C0-F509-4028-8125-95987976BF5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164C-4049-8D17-DEB95238631A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39455549-7D7E-4D81-8861-F0EDAFD093B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164C-4049-8D17-DEB95238631A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8EC660AE-7F05-40EE-BF83-BBD948FB3C8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164C-4049-8D17-DEB95238631A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1644AB0E-00DB-456D-BB33-7BA8FD157EA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164C-4049-8D17-DEB95238631A}"/>
                </c:ext>
              </c:extLst>
            </c:dLbl>
            <c:dLbl>
              <c:idx val="117"/>
              <c:layout>
                <c:manualLayout>
                  <c:x val="-4.5988322821553719E-2"/>
                  <c:y val="8.7628160112936115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A38E45-98E2-49C1-B2C0-D22A85FFE661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19379330445972E-2"/>
                      <c:h val="4.765973093942966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6-164C-4049-8D17-DEB95238631A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C1DBF971-949D-4C5A-AE12-A4F66F41C4F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164C-4049-8D17-DEB95238631A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98452F74-9F53-475E-9587-8A44D447E38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164C-4049-8D17-DEB95238631A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AC5FC25C-5365-47CB-97E7-6FA2D913CB6A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164C-4049-8D17-DEB95238631A}"/>
                </c:ext>
              </c:extLst>
            </c:dLbl>
            <c:dLbl>
              <c:idx val="121"/>
              <c:layout>
                <c:manualLayout>
                  <c:x val="2.7811705848211136E-2"/>
                  <c:y val="4.18721030375070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6BC421-3845-4EC5-B447-810B54B55FF5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2442586831937669"/>
                      <c:h val="7.391025397187668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A-164C-4049-8D17-DEB95238631A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5F7519A3-E96C-4C0A-99FE-CDE7DB265E5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164C-4049-8D17-DEB95238631A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fld id="{792C99EE-C5D2-4822-91C0-666DB7C6D0D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C-164C-4049-8D17-DEB95238631A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AACC30CE-C90A-47AE-831C-3A188CF1420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D-164C-4049-8D17-DEB95238631A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fld id="{8BD16D98-8DA5-4D84-98E0-5DEFC73AC10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E-164C-4049-8D17-DEB95238631A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fld id="{4F235B58-CC1D-4D30-B12C-60EC6E1D21F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F-164C-4049-8D17-DEB95238631A}"/>
                </c:ext>
              </c:extLst>
            </c:dLbl>
            <c:dLbl>
              <c:idx val="127"/>
              <c:layout>
                <c:manualLayout>
                  <c:x val="-0.16459916610818601"/>
                  <c:y val="-7.0711450923708185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688663-CAB8-4FD4-B2BF-5B8ACEDE7A70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7323840143898657E-2"/>
                      <c:h val="5.515221829155413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0-164C-4049-8D17-DEB95238631A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fld id="{CD82EF84-205A-434F-AA04-3889982170F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1-164C-4049-8D17-DEB95238631A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fld id="{1B447311-52A4-40F7-865B-CB4776D1AF6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2-164C-4049-8D17-DEB95238631A}"/>
                </c:ext>
              </c:extLst>
            </c:dLbl>
            <c:dLbl>
              <c:idx val="130"/>
              <c:layout>
                <c:manualLayout>
                  <c:x val="-0.13278077644568412"/>
                  <c:y val="1.208981001727109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2B6BB07-FFDF-4DB3-A228-17E2192F6490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3-164C-4049-8D17-DEB95238631A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fld id="{487F7FA6-EE2A-4F86-AA82-F0BB448C5DB3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4-164C-4049-8D17-DEB95238631A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fld id="{E693CA3D-5222-499A-B84B-93F6C473342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5-164C-4049-8D17-DEB95238631A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fld id="{71DF07FE-B48F-4676-9C73-540852459CD2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6-164C-4049-8D17-DEB95238631A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fld id="{90149BC6-3A68-47D6-B234-8B48D8E94DC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7-164C-4049-8D17-DEB95238631A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fld id="{BA272101-F88B-4157-9829-58F040A70CA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8-164C-4049-8D17-DEB95238631A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fld id="{2ECD463E-4BD2-4803-B5B6-EB87AFBBF48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9-164C-4049-8D17-DEB95238631A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fld id="{40387471-4CF5-4839-BBC2-9A8FEB223186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A-164C-4049-8D17-DEB95238631A}"/>
                </c:ext>
              </c:extLst>
            </c:dLbl>
            <c:dLbl>
              <c:idx val="138"/>
              <c:layout>
                <c:manualLayout>
                  <c:x val="-0.19216583242887059"/>
                  <c:y val="-3.380560685879165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FCC88A-49A9-4BAA-B509-9A7928A33CD1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152275725713947"/>
                      <c:h val="6.57460412235200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B-164C-4049-8D17-DEB95238631A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fld id="{CDE48B5E-CFEB-4F0C-AADD-7267E92DF38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C-164C-4049-8D17-DEB95238631A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fld id="{0C8EC0B8-6EC9-47D2-B4F5-3BDFD35CDA7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D-164C-4049-8D17-DEB95238631A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fld id="{88CC05D4-2EE7-4575-9F6B-65BBF684C59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8E-164C-4049-8D17-DEB95238631A}"/>
                </c:ext>
              </c:extLst>
            </c:dLbl>
            <c:dLbl>
              <c:idx val="142"/>
              <c:layout>
                <c:manualLayout>
                  <c:x val="-0.12214946934284802"/>
                  <c:y val="3.10880829015544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2D988EE-E3F3-4F93-BB31-E1DA667324F8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8F-164C-4049-8D17-DEB95238631A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fld id="{ABDF3B22-E95E-4122-8045-A073C67B314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0-164C-4049-8D17-DEB95238631A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fld id="{22B49C14-7F81-4466-ADC6-2D1B3BA992B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1-164C-4049-8D17-DEB95238631A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fld id="{880E4D73-5B9C-4FC0-9B26-98AB015FDCE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2-164C-4049-8D17-DEB95238631A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fld id="{3ADFBA79-4018-4439-A773-9A9627AFF5C1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3-164C-4049-8D17-DEB95238631A}"/>
                </c:ext>
              </c:extLst>
            </c:dLbl>
            <c:dLbl>
              <c:idx val="147"/>
              <c:layout>
                <c:manualLayout>
                  <c:x val="-0.26108439768106978"/>
                  <c:y val="-3.108808290155440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7FEFAA2-8383-4D63-BA99-7FC26B6E78BB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968670006236093"/>
                      <c:h val="6.270490800048958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4-164C-4049-8D17-DEB95238631A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fld id="{AF7BDD8D-E158-429B-9360-B244A3401B98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5-164C-4049-8D17-DEB95238631A}"/>
                </c:ext>
              </c:extLst>
            </c:dLbl>
            <c:dLbl>
              <c:idx val="149"/>
              <c:tx>
                <c:rich>
                  <a:bodyPr/>
                  <a:lstStyle/>
                  <a:p>
                    <a:fld id="{412059DD-F9F9-438D-B13A-6FD8BCFFED2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6-164C-4049-8D17-DEB95238631A}"/>
                </c:ext>
              </c:extLst>
            </c:dLbl>
            <c:dLbl>
              <c:idx val="150"/>
              <c:layout>
                <c:manualLayout>
                  <c:x val="-0.19359293870982131"/>
                  <c:y val="-0.1096718097324259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351368D-6DF7-4B1D-9DAC-8E40DD83DFBF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89934135282578"/>
                      <c:h val="7.479471801776073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7-164C-4049-8D17-DEB95238631A}"/>
                </c:ext>
              </c:extLst>
            </c:dLbl>
            <c:dLbl>
              <c:idx val="151"/>
              <c:tx>
                <c:rich>
                  <a:bodyPr/>
                  <a:lstStyle/>
                  <a:p>
                    <a:fld id="{0BECAAB9-AF7D-4EE1-94FC-6219070728B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8-164C-4049-8D17-DEB95238631A}"/>
                </c:ext>
              </c:extLst>
            </c:dLbl>
            <c:dLbl>
              <c:idx val="152"/>
              <c:tx>
                <c:rich>
                  <a:bodyPr/>
                  <a:lstStyle/>
                  <a:p>
                    <a:fld id="{950BBA90-D68C-4E5B-8CD9-C1CAF61EEE5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9-164C-4049-8D17-DEB95238631A}"/>
                </c:ext>
              </c:extLst>
            </c:dLbl>
            <c:dLbl>
              <c:idx val="153"/>
              <c:layout>
                <c:manualLayout>
                  <c:x val="-0.10794369897756662"/>
                  <c:y val="-0.1983223560737436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6EF2E1-CA00-4497-8291-97DAD1B8DB1F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357306624258605E-2"/>
                      <c:h val="6.03405158934560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A-164C-4049-8D17-DEB95238631A}"/>
                </c:ext>
              </c:extLst>
            </c:dLbl>
            <c:dLbl>
              <c:idx val="154"/>
              <c:tx>
                <c:rich>
                  <a:bodyPr/>
                  <a:lstStyle/>
                  <a:p>
                    <a:fld id="{02219447-01BE-4739-87E8-28FDB9EBF83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B-164C-4049-8D17-DEB95238631A}"/>
                </c:ext>
              </c:extLst>
            </c:dLbl>
            <c:dLbl>
              <c:idx val="155"/>
              <c:layout>
                <c:manualLayout>
                  <c:x val="-3.4951585407145859E-2"/>
                  <c:y val="-0.160453822028177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54A63B3-A693-4DC5-8E8F-67B4DE0F1F6F}" type="CELLRANGE">
                      <a:rPr lang="en-US" sz="800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9.5620118320288397E-2"/>
                      <c:h val="0.104011200996843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C-164C-4049-8D17-DEB95238631A}"/>
                </c:ext>
              </c:extLst>
            </c:dLbl>
            <c:dLbl>
              <c:idx val="156"/>
              <c:tx>
                <c:rich>
                  <a:bodyPr/>
                  <a:lstStyle/>
                  <a:p>
                    <a:fld id="{4444CD98-C3A3-4404-BAD9-4EAE8E8B67C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D-164C-4049-8D17-DEB95238631A}"/>
                </c:ext>
              </c:extLst>
            </c:dLbl>
            <c:dLbl>
              <c:idx val="157"/>
              <c:layout>
                <c:manualLayout>
                  <c:x val="-9.8419032179426727E-2"/>
                  <c:y val="0.1709844559585492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AD559C-91EF-4F50-AC28-5F1129DD02A4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652137566621436E-2"/>
                      <c:h val="7.808956522921681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9E-164C-4049-8D17-DEB95238631A}"/>
                </c:ext>
              </c:extLst>
            </c:dLbl>
            <c:dLbl>
              <c:idx val="158"/>
              <c:tx>
                <c:rich>
                  <a:bodyPr/>
                  <a:lstStyle/>
                  <a:p>
                    <a:fld id="{4BB78427-8F6D-4960-B85E-A2C3778FE9B0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9F-164C-4049-8D17-DEB95238631A}"/>
                </c:ext>
              </c:extLst>
            </c:dLbl>
            <c:dLbl>
              <c:idx val="159"/>
              <c:layout>
                <c:manualLayout>
                  <c:x val="-4.8541530903734524E-2"/>
                  <c:y val="0.1640761290849006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9CE78E-1039-43FE-BF6B-0EE83AD66A02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705051797737333E-2"/>
                      <c:h val="0.1057234166972651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0-164C-4049-8D17-DEB95238631A}"/>
                </c:ext>
              </c:extLst>
            </c:dLbl>
            <c:dLbl>
              <c:idx val="160"/>
              <c:tx>
                <c:rich>
                  <a:bodyPr/>
                  <a:lstStyle/>
                  <a:p>
                    <a:fld id="{F9635C2A-9293-4904-895D-C89E6DAD8AC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1-164C-4049-8D17-DEB95238631A}"/>
                </c:ext>
              </c:extLst>
            </c:dLbl>
            <c:dLbl>
              <c:idx val="161"/>
              <c:tx>
                <c:rich>
                  <a:bodyPr/>
                  <a:lstStyle/>
                  <a:p>
                    <a:fld id="{E54E1D29-F755-40D3-95ED-9C7CB14FD40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2-164C-4049-8D17-DEB95238631A}"/>
                </c:ext>
              </c:extLst>
            </c:dLbl>
            <c:dLbl>
              <c:idx val="162"/>
              <c:tx>
                <c:rich>
                  <a:bodyPr/>
                  <a:lstStyle/>
                  <a:p>
                    <a:fld id="{A379092C-0094-4A49-A67D-95B04D19C63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3-164C-4049-8D17-DEB95238631A}"/>
                </c:ext>
              </c:extLst>
            </c:dLbl>
            <c:dLbl>
              <c:idx val="163"/>
              <c:tx>
                <c:rich>
                  <a:bodyPr/>
                  <a:lstStyle/>
                  <a:p>
                    <a:fld id="{077B78D2-B5EE-4409-82FA-C19E8BAA5A77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4-164C-4049-8D17-DEB95238631A}"/>
                </c:ext>
              </c:extLst>
            </c:dLbl>
            <c:dLbl>
              <c:idx val="164"/>
              <c:layout>
                <c:manualLayout>
                  <c:x val="-5.4834361975700269E-2"/>
                  <c:y val="0.3003491981535095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6F121D7-5647-4CE7-948E-46F92F443B52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061972418115139"/>
                      <c:h val="0.1341589232625542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5-164C-4049-8D17-DEB95238631A}"/>
                </c:ext>
              </c:extLst>
            </c:dLbl>
            <c:dLbl>
              <c:idx val="165"/>
              <c:tx>
                <c:rich>
                  <a:bodyPr/>
                  <a:lstStyle/>
                  <a:p>
                    <a:fld id="{0C94D643-282F-4EB1-BD17-3E720A9AC66D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6-164C-4049-8D17-DEB95238631A}"/>
                </c:ext>
              </c:extLst>
            </c:dLbl>
            <c:dLbl>
              <c:idx val="166"/>
              <c:tx>
                <c:rich>
                  <a:bodyPr/>
                  <a:lstStyle/>
                  <a:p>
                    <a:fld id="{B2C2CCBD-B323-413F-8DE6-310992E3EB44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7-164C-4049-8D17-DEB95238631A}"/>
                </c:ext>
              </c:extLst>
            </c:dLbl>
            <c:dLbl>
              <c:idx val="167"/>
              <c:tx>
                <c:rich>
                  <a:bodyPr/>
                  <a:lstStyle/>
                  <a:p>
                    <a:fld id="{4DE78E4A-E81D-4420-B3B3-E1AB3E7905CC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8-164C-4049-8D17-DEB95238631A}"/>
                </c:ext>
              </c:extLst>
            </c:dLbl>
            <c:dLbl>
              <c:idx val="168"/>
              <c:layout>
                <c:manualLayout>
                  <c:x val="-1.3986749631318603E-2"/>
                  <c:y val="0.1727115716753021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3EC1B7-83BA-453A-9969-6C1A2B73C8C0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70AD47">
                    <a:lumMod val="75000"/>
                  </a:srgbClr>
                </a:solidFill>
                <a:ln>
                  <a:solidFill>
                    <a:srgbClr val="ED7D31">
                      <a:lumMod val="50000"/>
                    </a:srgb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1215224935626281E-2"/>
                      <c:h val="0.1057234166972651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9-164C-4049-8D17-DEB95238631A}"/>
                </c:ext>
              </c:extLst>
            </c:dLbl>
            <c:dLbl>
              <c:idx val="169"/>
              <c:tx>
                <c:rich>
                  <a:bodyPr/>
                  <a:lstStyle/>
                  <a:p>
                    <a:fld id="{810CDACC-6AA3-4833-A8F9-0DE7F005FB49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A-164C-4049-8D17-DEB95238631A}"/>
                </c:ext>
              </c:extLst>
            </c:dLbl>
            <c:dLbl>
              <c:idx val="170"/>
              <c:tx>
                <c:rich>
                  <a:bodyPr/>
                  <a:lstStyle/>
                  <a:p>
                    <a:fld id="{FF565519-583D-4E05-9596-FEFA0577F0B5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B-164C-4049-8D17-DEB95238631A}"/>
                </c:ext>
              </c:extLst>
            </c:dLbl>
            <c:dLbl>
              <c:idx val="171"/>
              <c:layout>
                <c:manualLayout>
                  <c:x val="-1.9613085812085096E-2"/>
                  <c:y val="-0.1969097034670279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0D082F-98CB-4D30-8C09-4C26AE6E868E}" type="CELLRANGE">
                      <a:rPr lang="en-US">
                        <a:solidFill>
                          <a:schemeClr val="bg1"/>
                        </a:solidFill>
                      </a:rPr>
                      <a:pPr algn="l">
                        <a:defRPr sz="8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endParaRPr lang="en-NZ"/>
                  </a:p>
                </c:rich>
              </c:tx>
              <c:spPr>
                <a:solidFill>
                  <a:srgbClr val="FF0000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995719452603858"/>
                      <c:h val="8.78329737957579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AC-164C-4049-8D17-DEB95238631A}"/>
                </c:ext>
              </c:extLst>
            </c:dLbl>
            <c:dLbl>
              <c:idx val="172"/>
              <c:tx>
                <c:rich>
                  <a:bodyPr/>
                  <a:lstStyle/>
                  <a:p>
                    <a:fld id="{01CACE57-3F07-4C11-89C5-039E4BA62ABF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D-164C-4049-8D17-DEB95238631A}"/>
                </c:ext>
              </c:extLst>
            </c:dLbl>
            <c:dLbl>
              <c:idx val="173"/>
              <c:tx>
                <c:rich>
                  <a:bodyPr/>
                  <a:lstStyle/>
                  <a:p>
                    <a:fld id="{6CA9FF59-5DBE-4123-86BE-51D8A99321AB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E-164C-4049-8D17-DEB95238631A}"/>
                </c:ext>
              </c:extLst>
            </c:dLbl>
            <c:dLbl>
              <c:idx val="174"/>
              <c:tx>
                <c:rich>
                  <a:bodyPr/>
                  <a:lstStyle/>
                  <a:p>
                    <a:fld id="{EA8B05C7-78A3-4FB5-ADA5-40C64DE28D0E}" type="CELLRANGE">
                      <a:rPr lang="en-NZ"/>
                      <a:pPr/>
                      <a:t>[CELLRANGE]</a:t>
                    </a:fld>
                    <a:endParaRPr lang="en-NZ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AF-164C-4049-8D17-DEB95238631A}"/>
                </c:ext>
              </c:extLst>
            </c:dLbl>
            <c:spPr>
              <a:solidFill>
                <a:srgbClr val="E7E6E6"/>
              </a:solidFill>
              <a:ln>
                <a:solidFill>
                  <a:srgbClr val="4472C4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0">
                <a:no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numRef>
              <c:f>dailyCaseData!$A$2:$A$176</c:f>
              <c:numCache>
                <c:formatCode>d/mm/yy;@</c:formatCode>
                <c:ptCount val="175"/>
                <c:pt idx="0">
                  <c:v>43862</c:v>
                </c:pt>
                <c:pt idx="1">
                  <c:v>43863</c:v>
                </c:pt>
                <c:pt idx="2">
                  <c:v>43864</c:v>
                </c:pt>
                <c:pt idx="3">
                  <c:v>43865</c:v>
                </c:pt>
                <c:pt idx="4">
                  <c:v>43866</c:v>
                </c:pt>
                <c:pt idx="5">
                  <c:v>43867</c:v>
                </c:pt>
                <c:pt idx="6">
                  <c:v>43868</c:v>
                </c:pt>
                <c:pt idx="7">
                  <c:v>43869</c:v>
                </c:pt>
                <c:pt idx="8">
                  <c:v>43870</c:v>
                </c:pt>
                <c:pt idx="9">
                  <c:v>43871</c:v>
                </c:pt>
                <c:pt idx="10">
                  <c:v>43872</c:v>
                </c:pt>
                <c:pt idx="11">
                  <c:v>43873</c:v>
                </c:pt>
                <c:pt idx="12">
                  <c:v>43874</c:v>
                </c:pt>
                <c:pt idx="13">
                  <c:v>43875</c:v>
                </c:pt>
                <c:pt idx="14">
                  <c:v>43876</c:v>
                </c:pt>
                <c:pt idx="15">
                  <c:v>43877</c:v>
                </c:pt>
                <c:pt idx="16">
                  <c:v>43878</c:v>
                </c:pt>
                <c:pt idx="17">
                  <c:v>43879</c:v>
                </c:pt>
                <c:pt idx="18">
                  <c:v>43880</c:v>
                </c:pt>
                <c:pt idx="19">
                  <c:v>43881</c:v>
                </c:pt>
                <c:pt idx="20">
                  <c:v>43882</c:v>
                </c:pt>
                <c:pt idx="21">
                  <c:v>43883</c:v>
                </c:pt>
                <c:pt idx="22">
                  <c:v>43884</c:v>
                </c:pt>
                <c:pt idx="23">
                  <c:v>43885</c:v>
                </c:pt>
                <c:pt idx="24">
                  <c:v>43886</c:v>
                </c:pt>
                <c:pt idx="25">
                  <c:v>43887</c:v>
                </c:pt>
                <c:pt idx="26">
                  <c:v>43888</c:v>
                </c:pt>
                <c:pt idx="27">
                  <c:v>43889</c:v>
                </c:pt>
                <c:pt idx="28">
                  <c:v>43890</c:v>
                </c:pt>
                <c:pt idx="29">
                  <c:v>43891</c:v>
                </c:pt>
                <c:pt idx="30">
                  <c:v>43892</c:v>
                </c:pt>
                <c:pt idx="31">
                  <c:v>43893</c:v>
                </c:pt>
                <c:pt idx="32">
                  <c:v>43894</c:v>
                </c:pt>
                <c:pt idx="33">
                  <c:v>43895</c:v>
                </c:pt>
                <c:pt idx="34">
                  <c:v>43896</c:v>
                </c:pt>
                <c:pt idx="35">
                  <c:v>43897</c:v>
                </c:pt>
                <c:pt idx="36">
                  <c:v>43898</c:v>
                </c:pt>
                <c:pt idx="37">
                  <c:v>43899</c:v>
                </c:pt>
                <c:pt idx="38">
                  <c:v>43900</c:v>
                </c:pt>
                <c:pt idx="39">
                  <c:v>43901</c:v>
                </c:pt>
                <c:pt idx="40">
                  <c:v>43902</c:v>
                </c:pt>
                <c:pt idx="41">
                  <c:v>43903</c:v>
                </c:pt>
                <c:pt idx="42">
                  <c:v>43904</c:v>
                </c:pt>
                <c:pt idx="43">
                  <c:v>43905</c:v>
                </c:pt>
                <c:pt idx="44">
                  <c:v>43906</c:v>
                </c:pt>
                <c:pt idx="45">
                  <c:v>43907</c:v>
                </c:pt>
                <c:pt idx="46">
                  <c:v>43908</c:v>
                </c:pt>
                <c:pt idx="47">
                  <c:v>43909</c:v>
                </c:pt>
                <c:pt idx="48">
                  <c:v>43910</c:v>
                </c:pt>
                <c:pt idx="49">
                  <c:v>43911</c:v>
                </c:pt>
                <c:pt idx="50">
                  <c:v>43912</c:v>
                </c:pt>
                <c:pt idx="51">
                  <c:v>43913</c:v>
                </c:pt>
                <c:pt idx="52">
                  <c:v>43914</c:v>
                </c:pt>
                <c:pt idx="53">
                  <c:v>43915</c:v>
                </c:pt>
                <c:pt idx="54">
                  <c:v>43916</c:v>
                </c:pt>
                <c:pt idx="55">
                  <c:v>43917</c:v>
                </c:pt>
                <c:pt idx="56">
                  <c:v>43918</c:v>
                </c:pt>
                <c:pt idx="57">
                  <c:v>43919</c:v>
                </c:pt>
                <c:pt idx="58">
                  <c:v>43920</c:v>
                </c:pt>
                <c:pt idx="59">
                  <c:v>43921</c:v>
                </c:pt>
                <c:pt idx="60">
                  <c:v>43922</c:v>
                </c:pt>
                <c:pt idx="61">
                  <c:v>43923</c:v>
                </c:pt>
                <c:pt idx="62">
                  <c:v>43924</c:v>
                </c:pt>
                <c:pt idx="63">
                  <c:v>43925</c:v>
                </c:pt>
                <c:pt idx="64">
                  <c:v>43926</c:v>
                </c:pt>
                <c:pt idx="65">
                  <c:v>43927</c:v>
                </c:pt>
                <c:pt idx="66">
                  <c:v>43928</c:v>
                </c:pt>
                <c:pt idx="67">
                  <c:v>43929</c:v>
                </c:pt>
                <c:pt idx="68">
                  <c:v>43930</c:v>
                </c:pt>
                <c:pt idx="69">
                  <c:v>43931</c:v>
                </c:pt>
                <c:pt idx="70">
                  <c:v>43932</c:v>
                </c:pt>
                <c:pt idx="71">
                  <c:v>43933</c:v>
                </c:pt>
                <c:pt idx="72">
                  <c:v>43934</c:v>
                </c:pt>
                <c:pt idx="73">
                  <c:v>43935</c:v>
                </c:pt>
                <c:pt idx="74">
                  <c:v>43936</c:v>
                </c:pt>
                <c:pt idx="75">
                  <c:v>43937</c:v>
                </c:pt>
                <c:pt idx="76">
                  <c:v>43938</c:v>
                </c:pt>
                <c:pt idx="77">
                  <c:v>43939</c:v>
                </c:pt>
                <c:pt idx="78">
                  <c:v>43940</c:v>
                </c:pt>
                <c:pt idx="79">
                  <c:v>43941</c:v>
                </c:pt>
                <c:pt idx="80">
                  <c:v>43942</c:v>
                </c:pt>
                <c:pt idx="81">
                  <c:v>43943</c:v>
                </c:pt>
                <c:pt idx="82">
                  <c:v>43944</c:v>
                </c:pt>
                <c:pt idx="83">
                  <c:v>43945</c:v>
                </c:pt>
                <c:pt idx="84">
                  <c:v>43946</c:v>
                </c:pt>
                <c:pt idx="85">
                  <c:v>43947</c:v>
                </c:pt>
                <c:pt idx="86">
                  <c:v>43948</c:v>
                </c:pt>
                <c:pt idx="87">
                  <c:v>43949</c:v>
                </c:pt>
                <c:pt idx="88">
                  <c:v>43950</c:v>
                </c:pt>
                <c:pt idx="89">
                  <c:v>43951</c:v>
                </c:pt>
                <c:pt idx="90">
                  <c:v>43952</c:v>
                </c:pt>
                <c:pt idx="91">
                  <c:v>43953</c:v>
                </c:pt>
                <c:pt idx="92">
                  <c:v>43954</c:v>
                </c:pt>
                <c:pt idx="93">
                  <c:v>43955</c:v>
                </c:pt>
                <c:pt idx="94">
                  <c:v>43956</c:v>
                </c:pt>
                <c:pt idx="95">
                  <c:v>43957</c:v>
                </c:pt>
                <c:pt idx="96">
                  <c:v>43958</c:v>
                </c:pt>
                <c:pt idx="97">
                  <c:v>43959</c:v>
                </c:pt>
                <c:pt idx="98">
                  <c:v>43960</c:v>
                </c:pt>
                <c:pt idx="99">
                  <c:v>43961</c:v>
                </c:pt>
                <c:pt idx="100">
                  <c:v>43962</c:v>
                </c:pt>
                <c:pt idx="101">
                  <c:v>43963</c:v>
                </c:pt>
                <c:pt idx="102">
                  <c:v>43964</c:v>
                </c:pt>
                <c:pt idx="103">
                  <c:v>43965</c:v>
                </c:pt>
                <c:pt idx="104">
                  <c:v>43966</c:v>
                </c:pt>
                <c:pt idx="105">
                  <c:v>43967</c:v>
                </c:pt>
                <c:pt idx="106">
                  <c:v>43968</c:v>
                </c:pt>
                <c:pt idx="107">
                  <c:v>43969</c:v>
                </c:pt>
                <c:pt idx="108">
                  <c:v>43970</c:v>
                </c:pt>
                <c:pt idx="109">
                  <c:v>43971</c:v>
                </c:pt>
                <c:pt idx="110">
                  <c:v>43972</c:v>
                </c:pt>
                <c:pt idx="111">
                  <c:v>43973</c:v>
                </c:pt>
                <c:pt idx="112">
                  <c:v>43974</c:v>
                </c:pt>
                <c:pt idx="113">
                  <c:v>43975</c:v>
                </c:pt>
                <c:pt idx="114">
                  <c:v>43976</c:v>
                </c:pt>
                <c:pt idx="115">
                  <c:v>43977</c:v>
                </c:pt>
                <c:pt idx="116">
                  <c:v>43978</c:v>
                </c:pt>
                <c:pt idx="117">
                  <c:v>43979</c:v>
                </c:pt>
                <c:pt idx="118">
                  <c:v>43980</c:v>
                </c:pt>
                <c:pt idx="119">
                  <c:v>43981</c:v>
                </c:pt>
                <c:pt idx="120">
                  <c:v>43982</c:v>
                </c:pt>
                <c:pt idx="121">
                  <c:v>43983</c:v>
                </c:pt>
                <c:pt idx="122">
                  <c:v>43984</c:v>
                </c:pt>
                <c:pt idx="123">
                  <c:v>43985</c:v>
                </c:pt>
                <c:pt idx="124">
                  <c:v>43986</c:v>
                </c:pt>
                <c:pt idx="125">
                  <c:v>43987</c:v>
                </c:pt>
                <c:pt idx="126">
                  <c:v>43988</c:v>
                </c:pt>
                <c:pt idx="127">
                  <c:v>43989</c:v>
                </c:pt>
                <c:pt idx="128">
                  <c:v>43990</c:v>
                </c:pt>
                <c:pt idx="129">
                  <c:v>43991</c:v>
                </c:pt>
                <c:pt idx="130">
                  <c:v>43992</c:v>
                </c:pt>
                <c:pt idx="131">
                  <c:v>43993</c:v>
                </c:pt>
                <c:pt idx="132">
                  <c:v>43994</c:v>
                </c:pt>
                <c:pt idx="133">
                  <c:v>43995</c:v>
                </c:pt>
                <c:pt idx="134">
                  <c:v>43996</c:v>
                </c:pt>
                <c:pt idx="135">
                  <c:v>43997</c:v>
                </c:pt>
                <c:pt idx="136">
                  <c:v>43998</c:v>
                </c:pt>
                <c:pt idx="137">
                  <c:v>43999</c:v>
                </c:pt>
                <c:pt idx="138">
                  <c:v>44000</c:v>
                </c:pt>
                <c:pt idx="139">
                  <c:v>44001</c:v>
                </c:pt>
                <c:pt idx="140">
                  <c:v>44002</c:v>
                </c:pt>
                <c:pt idx="141">
                  <c:v>44003</c:v>
                </c:pt>
                <c:pt idx="142">
                  <c:v>44004</c:v>
                </c:pt>
                <c:pt idx="143">
                  <c:v>44005</c:v>
                </c:pt>
                <c:pt idx="144">
                  <c:v>44006</c:v>
                </c:pt>
                <c:pt idx="145">
                  <c:v>44007</c:v>
                </c:pt>
                <c:pt idx="146">
                  <c:v>44008</c:v>
                </c:pt>
                <c:pt idx="147">
                  <c:v>44009</c:v>
                </c:pt>
                <c:pt idx="148">
                  <c:v>44010</c:v>
                </c:pt>
                <c:pt idx="149">
                  <c:v>44011</c:v>
                </c:pt>
                <c:pt idx="150">
                  <c:v>44012</c:v>
                </c:pt>
                <c:pt idx="151">
                  <c:v>44013</c:v>
                </c:pt>
                <c:pt idx="152">
                  <c:v>44014</c:v>
                </c:pt>
                <c:pt idx="153">
                  <c:v>44015</c:v>
                </c:pt>
                <c:pt idx="154">
                  <c:v>44016</c:v>
                </c:pt>
                <c:pt idx="155">
                  <c:v>44017</c:v>
                </c:pt>
                <c:pt idx="156">
                  <c:v>44018</c:v>
                </c:pt>
                <c:pt idx="157">
                  <c:v>44019</c:v>
                </c:pt>
                <c:pt idx="158">
                  <c:v>44020</c:v>
                </c:pt>
                <c:pt idx="159">
                  <c:v>44021</c:v>
                </c:pt>
                <c:pt idx="160">
                  <c:v>44022</c:v>
                </c:pt>
                <c:pt idx="161">
                  <c:v>44023</c:v>
                </c:pt>
                <c:pt idx="162">
                  <c:v>44024</c:v>
                </c:pt>
                <c:pt idx="163">
                  <c:v>44025</c:v>
                </c:pt>
                <c:pt idx="164">
                  <c:v>44026</c:v>
                </c:pt>
                <c:pt idx="165">
                  <c:v>44027</c:v>
                </c:pt>
                <c:pt idx="166">
                  <c:v>44028</c:v>
                </c:pt>
                <c:pt idx="167">
                  <c:v>44029</c:v>
                </c:pt>
                <c:pt idx="168">
                  <c:v>44030</c:v>
                </c:pt>
                <c:pt idx="169">
                  <c:v>44031</c:v>
                </c:pt>
                <c:pt idx="170">
                  <c:v>44032</c:v>
                </c:pt>
                <c:pt idx="171">
                  <c:v>44033</c:v>
                </c:pt>
                <c:pt idx="172">
                  <c:v>44034</c:v>
                </c:pt>
                <c:pt idx="173">
                  <c:v>44035</c:v>
                </c:pt>
                <c:pt idx="174">
                  <c:v>44036</c:v>
                </c:pt>
              </c:numCache>
            </c:numRef>
          </c:cat>
          <c:val>
            <c:numRef>
              <c:f>dailyCaseData!$C$2:$C$176</c:f>
              <c:numCache>
                <c:formatCode>General</c:formatCod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4.0793999999999997</c:v>
                </c:pt>
                <c:pt idx="46">
                  <c:v>3.2279</c:v>
                </c:pt>
                <c:pt idx="47">
                  <c:v>2.7097000000000002</c:v>
                </c:pt>
                <c:pt idx="48">
                  <c:v>2.3231000000000002</c:v>
                </c:pt>
                <c:pt idx="49">
                  <c:v>1.9772000000000001</c:v>
                </c:pt>
                <c:pt idx="50">
                  <c:v>1.7379</c:v>
                </c:pt>
                <c:pt idx="51">
                  <c:v>1.5905</c:v>
                </c:pt>
                <c:pt idx="52">
                  <c:v>1.5347</c:v>
                </c:pt>
                <c:pt idx="53">
                  <c:v>1.4859</c:v>
                </c:pt>
                <c:pt idx="54">
                  <c:v>1.4189000000000001</c:v>
                </c:pt>
                <c:pt idx="55">
                  <c:v>1.2864</c:v>
                </c:pt>
                <c:pt idx="56">
                  <c:v>1.1115999999999999</c:v>
                </c:pt>
                <c:pt idx="57">
                  <c:v>0.90400000000000003</c:v>
                </c:pt>
                <c:pt idx="58">
                  <c:v>0.6784</c:v>
                </c:pt>
                <c:pt idx="59">
                  <c:v>0.52590000000000003</c:v>
                </c:pt>
                <c:pt idx="60">
                  <c:v>0.40410000000000001</c:v>
                </c:pt>
                <c:pt idx="61">
                  <c:v>0.32690000000000002</c:v>
                </c:pt>
                <c:pt idx="62">
                  <c:v>0.27679999999999999</c:v>
                </c:pt>
                <c:pt idx="63">
                  <c:v>0.24840000000000001</c:v>
                </c:pt>
                <c:pt idx="64">
                  <c:v>0.24929999999999999</c:v>
                </c:pt>
                <c:pt idx="65">
                  <c:v>0.24990000000000001</c:v>
                </c:pt>
                <c:pt idx="66">
                  <c:v>0.22259999999999999</c:v>
                </c:pt>
                <c:pt idx="67">
                  <c:v>0.18770000000000001</c:v>
                </c:pt>
                <c:pt idx="68">
                  <c:v>0.17480000000000001</c:v>
                </c:pt>
                <c:pt idx="69">
                  <c:v>0.17030000000000001</c:v>
                </c:pt>
                <c:pt idx="70">
                  <c:v>0.18390000000000001</c:v>
                </c:pt>
                <c:pt idx="71">
                  <c:v>0.19120000000000001</c:v>
                </c:pt>
                <c:pt idx="72">
                  <c:v>0.2293</c:v>
                </c:pt>
                <c:pt idx="73">
                  <c:v>0.2447</c:v>
                </c:pt>
                <c:pt idx="74">
                  <c:v>0.21609999999999999</c:v>
                </c:pt>
                <c:pt idx="75">
                  <c:v>0.2112</c:v>
                </c:pt>
                <c:pt idx="76">
                  <c:v>0.21029999999999999</c:v>
                </c:pt>
                <c:pt idx="77">
                  <c:v>0.21199999999999999</c:v>
                </c:pt>
                <c:pt idx="78">
                  <c:v>0.22220000000000001</c:v>
                </c:pt>
                <c:pt idx="79">
                  <c:v>0.24640000000000001</c:v>
                </c:pt>
                <c:pt idx="80">
                  <c:v>0.31979999999999997</c:v>
                </c:pt>
                <c:pt idx="81">
                  <c:v>0.4133</c:v>
                </c:pt>
                <c:pt idx="82">
                  <c:v>0.49640000000000001</c:v>
                </c:pt>
                <c:pt idx="83">
                  <c:v>0.59530000000000005</c:v>
                </c:pt>
                <c:pt idx="84">
                  <c:v>0.68889999999999996</c:v>
                </c:pt>
                <c:pt idx="85">
                  <c:v>0.79759999999999998</c:v>
                </c:pt>
                <c:pt idx="86">
                  <c:v>0.96409999999999996</c:v>
                </c:pt>
                <c:pt idx="87">
                  <c:v>1.1384000000000001</c:v>
                </c:pt>
                <c:pt idx="88">
                  <c:v>1.2779</c:v>
                </c:pt>
                <c:pt idx="89">
                  <c:v>1.3495999999999999</c:v>
                </c:pt>
                <c:pt idx="90">
                  <c:v>1.3624000000000001</c:v>
                </c:pt>
                <c:pt idx="91">
                  <c:v>1.3069999999999999</c:v>
                </c:pt>
                <c:pt idx="92">
                  <c:v>1.1947000000000001</c:v>
                </c:pt>
                <c:pt idx="93">
                  <c:v>1.0555000000000001</c:v>
                </c:pt>
                <c:pt idx="94">
                  <c:v>0.91800000000000004</c:v>
                </c:pt>
                <c:pt idx="95">
                  <c:v>0.8034</c:v>
                </c:pt>
                <c:pt idx="96">
                  <c:v>0.7218</c:v>
                </c:pt>
                <c:pt idx="97">
                  <c:v>0.68459999999999999</c:v>
                </c:pt>
                <c:pt idx="98">
                  <c:v>0.71460000000000001</c:v>
                </c:pt>
                <c:pt idx="99">
                  <c:v>0.71730000000000005</c:v>
                </c:pt>
                <c:pt idx="100">
                  <c:v>0.71609999999999996</c:v>
                </c:pt>
                <c:pt idx="101">
                  <c:v>0.72470000000000001</c:v>
                </c:pt>
                <c:pt idx="102">
                  <c:v>0.74229999999999996</c:v>
                </c:pt>
                <c:pt idx="103">
                  <c:v>0.74770000000000003</c:v>
                </c:pt>
                <c:pt idx="104">
                  <c:v>0.71160000000000001</c:v>
                </c:pt>
                <c:pt idx="105">
                  <c:v>0.6925</c:v>
                </c:pt>
                <c:pt idx="106">
                  <c:v>0.68910000000000005</c:v>
                </c:pt>
                <c:pt idx="107">
                  <c:v>0.6966</c:v>
                </c:pt>
                <c:pt idx="108">
                  <c:v>0.67910000000000004</c:v>
                </c:pt>
                <c:pt idx="109">
                  <c:v>0.67659999999999998</c:v>
                </c:pt>
                <c:pt idx="110">
                  <c:v>0.72319999999999995</c:v>
                </c:pt>
                <c:pt idx="111">
                  <c:v>0.75829999999999997</c:v>
                </c:pt>
                <c:pt idx="112">
                  <c:v>0.81850000000000001</c:v>
                </c:pt>
                <c:pt idx="113">
                  <c:v>0.86870000000000003</c:v>
                </c:pt>
                <c:pt idx="114">
                  <c:v>0.90129999999999999</c:v>
                </c:pt>
                <c:pt idx="115">
                  <c:v>0.90620000000000001</c:v>
                </c:pt>
                <c:pt idx="116">
                  <c:v>0.89949999999999997</c:v>
                </c:pt>
                <c:pt idx="117">
                  <c:v>0.86670000000000003</c:v>
                </c:pt>
                <c:pt idx="118">
                  <c:v>0.84319999999999995</c:v>
                </c:pt>
                <c:pt idx="119">
                  <c:v>0.82530000000000003</c:v>
                </c:pt>
                <c:pt idx="120">
                  <c:v>0.82279999999999998</c:v>
                </c:pt>
                <c:pt idx="121">
                  <c:v>0.83089999999999997</c:v>
                </c:pt>
                <c:pt idx="122">
                  <c:v>0.8034</c:v>
                </c:pt>
                <c:pt idx="123">
                  <c:v>0.83650000000000002</c:v>
                </c:pt>
                <c:pt idx="124">
                  <c:v>0.90810000000000002</c:v>
                </c:pt>
                <c:pt idx="125">
                  <c:v>1.0316000000000001</c:v>
                </c:pt>
                <c:pt idx="126">
                  <c:v>1.1978</c:v>
                </c:pt>
                <c:pt idx="127">
                  <c:v>1.3917999999999999</c:v>
                </c:pt>
                <c:pt idx="128">
                  <c:v>1.641</c:v>
                </c:pt>
                <c:pt idx="129">
                  <c:v>1.7857000000000001</c:v>
                </c:pt>
                <c:pt idx="130">
                  <c:v>1.8805000000000001</c:v>
                </c:pt>
                <c:pt idx="131">
                  <c:v>1.9722</c:v>
                </c:pt>
                <c:pt idx="132">
                  <c:v>2.0270999999999999</c:v>
                </c:pt>
                <c:pt idx="133">
                  <c:v>2.0232000000000001</c:v>
                </c:pt>
                <c:pt idx="134">
                  <c:v>2.0142000000000002</c:v>
                </c:pt>
                <c:pt idx="135">
                  <c:v>2.0259999999999998</c:v>
                </c:pt>
                <c:pt idx="136">
                  <c:v>2.0017</c:v>
                </c:pt>
                <c:pt idx="137">
                  <c:v>1.9697</c:v>
                </c:pt>
                <c:pt idx="138">
                  <c:v>2.0074999999999998</c:v>
                </c:pt>
                <c:pt idx="139">
                  <c:v>2.1027999999999998</c:v>
                </c:pt>
                <c:pt idx="140">
                  <c:v>2.2610000000000001</c:v>
                </c:pt>
                <c:pt idx="141">
                  <c:v>2.4167000000000001</c:v>
                </c:pt>
                <c:pt idx="142">
                  <c:v>2.6511</c:v>
                </c:pt>
                <c:pt idx="143">
                  <c:v>2.8451</c:v>
                </c:pt>
                <c:pt idx="144">
                  <c:v>2.8814000000000002</c:v>
                </c:pt>
                <c:pt idx="145">
                  <c:v>2.8405999999999998</c:v>
                </c:pt>
                <c:pt idx="146">
                  <c:v>2.7456</c:v>
                </c:pt>
                <c:pt idx="147">
                  <c:v>2.6570999999999998</c:v>
                </c:pt>
                <c:pt idx="148">
                  <c:v>2.6030000000000002</c:v>
                </c:pt>
                <c:pt idx="149">
                  <c:v>2.6171000000000002</c:v>
                </c:pt>
                <c:pt idx="150">
                  <c:v>2.6692</c:v>
                </c:pt>
                <c:pt idx="151">
                  <c:v>2.6894999999999998</c:v>
                </c:pt>
                <c:pt idx="152">
                  <c:v>2.6932999999999998</c:v>
                </c:pt>
                <c:pt idx="153">
                  <c:v>2.6774</c:v>
                </c:pt>
                <c:pt idx="154">
                  <c:v>2.6722000000000001</c:v>
                </c:pt>
                <c:pt idx="155">
                  <c:v>2.5773000000000001</c:v>
                </c:pt>
                <c:pt idx="156">
                  <c:v>2.4546999999999999</c:v>
                </c:pt>
                <c:pt idx="157">
                  <c:v>2.3664999999999998</c:v>
                </c:pt>
                <c:pt idx="158">
                  <c:v>2.2936000000000001</c:v>
                </c:pt>
                <c:pt idx="159">
                  <c:v>2.2652999999999999</c:v>
                </c:pt>
                <c:pt idx="160">
                  <c:v>2.2143999999999999</c:v>
                </c:pt>
                <c:pt idx="161">
                  <c:v>2.1892</c:v>
                </c:pt>
                <c:pt idx="162">
                  <c:v>2.1366999999999998</c:v>
                </c:pt>
                <c:pt idx="163">
                  <c:v>2.1019000000000001</c:v>
                </c:pt>
                <c:pt idx="164">
                  <c:v>2.0918000000000001</c:v>
                </c:pt>
                <c:pt idx="165">
                  <c:v>2.0926</c:v>
                </c:pt>
                <c:pt idx="166">
                  <c:v>2.1520000000000001</c:v>
                </c:pt>
                <c:pt idx="167">
                  <c:v>2.2124999999999999</c:v>
                </c:pt>
                <c:pt idx="168">
                  <c:v>2.3540999999999999</c:v>
                </c:pt>
                <c:pt idx="169">
                  <c:v>2.6004999999999998</c:v>
                </c:pt>
                <c:pt idx="170">
                  <c:v>2.8717999999999999</c:v>
                </c:pt>
                <c:pt idx="171">
                  <c:v>3.0594999999999999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dailyCaseData!$I:$I</c15:f>
                <c15:dlblRangeCache>
                  <c:ptCount val="1048576"/>
                  <c:pt idx="0">
                    <c:v>aapStatement</c:v>
                  </c:pt>
                  <c:pt idx="56">
                    <c:v>27/3, National cabinet decides returned travellers will be subject to mandatory 14-day quarantine at designated facilities, for example, in a hotel</c:v>
                  </c:pt>
                  <c:pt idx="117">
                    <c:v>25/5 Outbreak at Rydges on Swanston first identified.</c:v>
                  </c:pt>
                  <c:pt idx="121">
                    <c:v>31/5 Victoria's state of emergency extended for three weeks ahead of stage-three restrictions easing the next day. Four new COVID-19 cases, 74 active cases</c:v>
                  </c:pt>
                  <c:pt idx="127">
                    <c:v>6/6 No new cases for the first time since March 5.</c:v>
                  </c:pt>
                  <c:pt idx="130">
                    <c:v>9/6 Students return to school. </c:v>
                  </c:pt>
                  <c:pt idx="138">
                    <c:v>17/6 Stamford Plaza outbreak identified; Victoria records 21 new COVID-19 cases its highest increase in more than a month.</c:v>
                  </c:pt>
                  <c:pt idx="142">
                    <c:v>21/6 Further easing of restrictions. </c:v>
                  </c:pt>
                  <c:pt idx="147">
                    <c:v>26/6 Concerns grow about the program after it's revealed 30 per cent of travellers are refusing tests. Confirmed COVID-19 cases continue to rise. </c:v>
                  </c:pt>
                  <c:pt idx="150">
                    <c:v>29/6 Hot spot suburbs in Melbourne's north and north-west return to lockdown and all international flights into the city are put on hold for two weeks.</c:v>
                  </c:pt>
                  <c:pt idx="153">
                    <c:v>2/7 Inquiry into Victoria's hotel quarantine program announced. </c:v>
                  </c:pt>
                  <c:pt idx="155">
                    <c:v>4/7 A full lockdown is announced at short notice for nine Melbourne public housing towers. Victoria records 108 new cases : its first day above 100 since late March.</c:v>
                  </c:pt>
                  <c:pt idx="157">
                    <c:v>6/7 The Victoria-NSW border shuts for the first time in a century.</c:v>
                  </c:pt>
                  <c:pt idx="159">
                    <c:v>8/7 Melbourne and Mitchell Shire placed into stage-three lockdown for six weeks. </c:v>
                  </c:pt>
                  <c:pt idx="164">
                    <c:v>13/7 Victoria's Chief Health Officer Brett Sutton tells ABC Radio that it was conceivable all current cases in Victoria could be traced back to outbreaks stemming from the hotel quarantine system.</c:v>
                  </c:pt>
                  <c:pt idx="168">
                    <c:v>17/7 428 new COVID-19 cases : the record daily total in Australia</c:v>
                  </c:pt>
                  <c:pt idx="171">
                    <c:v>20/7 Hotel Quarantine Inquiry begins. Victoria records 275 new COVID-19 cases, the 15th consecutive day of triple-digit increases in new infections. The state's death toll grows to 39 after a woman in her 80s died.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EE-4265-8BC6-60BC0B62F3E5}"/>
            </c:ext>
          </c:extLst>
        </c:ser>
        <c:ser>
          <c:idx val="0"/>
          <c:order val="6"/>
          <c:tx>
            <c:strRef>
              <c:f>dailyCaseData!$J$1</c:f>
              <c:strCache>
                <c:ptCount val="1"/>
                <c:pt idx="0">
                  <c:v>Critical</c:v>
                </c:pt>
              </c:strCache>
            </c:strRef>
          </c:tx>
          <c:spPr>
            <a:ln w="38100" cap="rnd" cmpd="sng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dailyCaseData!$J:$J</c:f>
              <c:numCache>
                <c:formatCode>General</c:formatCode>
                <c:ptCount val="104857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B-4B96-93D8-5B5870F52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177456"/>
        <c:axId val="1876814944"/>
      </c:lineChart>
      <c:dateAx>
        <c:axId val="1886177456"/>
        <c:scaling>
          <c:orientation val="minMax"/>
          <c:max val="44034"/>
          <c:min val="43907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1409]d\ mmmm\ yyyy;@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814944"/>
        <c:crosses val="autoZero"/>
        <c:auto val="1"/>
        <c:lblOffset val="100"/>
        <c:baseTimeUnit val="days"/>
      </c:dateAx>
      <c:valAx>
        <c:axId val="1876814944"/>
        <c:scaling>
          <c:orientation val="minMax"/>
          <c:max val="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2000" b="1"/>
                  <a:t>SIR+B Effective Reproduction</a:t>
                </a:r>
                <a:r>
                  <a:rPr lang="en-NZ" sz="2000" b="1" baseline="0"/>
                  <a:t> Number</a:t>
                </a:r>
                <a:endParaRPr lang="en-NZ" sz="2000" b="1"/>
              </a:p>
            </c:rich>
          </c:tx>
          <c:layout>
            <c:manualLayout>
              <c:xMode val="edge"/>
              <c:yMode val="edge"/>
              <c:x val="8.5546229778793743E-3"/>
              <c:y val="0.198047416204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0" spcFirstLastPara="1" vertOverflow="ellipsis" vert="horz" wrap="square" anchor="ctr" anchorCtr="0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17745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438151</xdr:colOff>
      <xdr:row>4</xdr:row>
      <xdr:rowOff>0</xdr:rowOff>
    </xdr:from>
    <xdr:to>
      <xdr:col>27</xdr:col>
      <xdr:colOff>504825</xdr:colOff>
      <xdr:row>47</xdr:row>
      <xdr:rowOff>109904</xdr:rowOff>
    </xdr:to>
    <xdr:graphicFrame macro="">
      <xdr:nvGraphicFramePr>
        <xdr:cNvPr id="156" name="Chart 4">
          <a:extLst>
            <a:ext uri="{FF2B5EF4-FFF2-40B4-BE49-F238E27FC236}">
              <a16:creationId xmlns:a16="http://schemas.microsoft.com/office/drawing/2014/main" id="{7160A54E-CC90-4745-A61E-96E98A5E3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751B61-77DE-498A-9FD1-2A091E11BED5}" name="Table1" displayName="Table1" ref="A1:G142" totalsRowShown="0">
  <autoFilter ref="A1:G142" xr:uid="{BE972DD3-B391-41E0-B0AC-285121407DB8}"/>
  <tableColumns count="7">
    <tableColumn id="3" xr3:uid="{2272BF33-1B79-4221-B758-D61167046CF6}" name="Date" dataDxfId="1"/>
    <tableColumn id="4" xr3:uid="{5EAB0ED4-0DC7-422F-9499-73CC4105535D}" name="DataPoint"/>
    <tableColumn id="5" xr3:uid="{8FC26D6D-31F0-4753-A72B-7C7C49D0B7B0}" name="Median"/>
    <tableColumn id="6" xr3:uid="{3366B447-E7AA-4A79-A680-8B7C7D2AA756}" name="Percentile5th"/>
    <tableColumn id="7" xr3:uid="{F8EEF675-EA88-4ADF-8CFD-0008149B953A}" name="Percentile25th"/>
    <tableColumn id="8" xr3:uid="{86A4BA5B-F621-42D2-AB92-AA39E90675FB}" name="Percentile75th"/>
    <tableColumn id="9" xr3:uid="{CFA8C347-88EC-4E3D-9677-7F9BB54C15DA}" name="Percentile95th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11D886-B916-4C9C-877C-9FD08693A7EB}" name="Table2" displayName="Table2" ref="A1:B17" totalsRowShown="0">
  <autoFilter ref="A1:B17" xr:uid="{5E3FC1BD-1730-467A-93FB-7A7A2BB18E83}"/>
  <tableColumns count="2">
    <tableColumn id="1" xr3:uid="{04B22D80-6D13-483E-8A44-36A7DC3693F6}" name="Date" dataDxfId="0"/>
    <tableColumn id="2" xr3:uid="{A8BCB9AC-260A-4A9A-B763-1FEB509AE60A}" name="Statem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12ED1-7134-4D29-8EDD-E1057CE7A122}">
  <dimension ref="A1:J176"/>
  <sheetViews>
    <sheetView tabSelected="1" zoomScaleNormal="100" workbookViewId="0">
      <selection activeCell="J2" sqref="J2"/>
    </sheetView>
  </sheetViews>
  <sheetFormatPr defaultRowHeight="15" x14ac:dyDescent="0.25"/>
  <cols>
    <col min="1" max="1" width="13.42578125" style="1" customWidth="1"/>
    <col min="2" max="2" width="10" customWidth="1"/>
    <col min="8" max="8" width="11.7109375" bestFit="1" customWidth="1"/>
  </cols>
  <sheetData>
    <row r="1" spans="1:10" x14ac:dyDescent="0.25">
      <c r="A1" s="1" t="s">
        <v>1</v>
      </c>
      <c r="B1" t="s">
        <v>17</v>
      </c>
      <c r="C1" t="s">
        <v>11</v>
      </c>
      <c r="D1" t="s">
        <v>5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34</v>
      </c>
    </row>
    <row r="2" spans="1:10" x14ac:dyDescent="0.25">
      <c r="A2" s="1">
        <v>43862</v>
      </c>
      <c r="B2">
        <v>1</v>
      </c>
      <c r="C2" t="str">
        <f>_xlfn.IFNA(VLOOKUP(A2,Table1[], 2, FALSE),"")</f>
        <v/>
      </c>
      <c r="D2" t="str">
        <f>_xlfn.IFNA(VLOOKUP(A2,Table1[], 3, FALSE),"")</f>
        <v/>
      </c>
      <c r="E2" t="str">
        <f>_xlfn.IFNA(VLOOKUP(A2,Table1[], 4, FALSE),"")</f>
        <v/>
      </c>
      <c r="F2" t="str">
        <f>_xlfn.IFNA(VLOOKUP(A2,Table1[], 5, FALSE),"")</f>
        <v/>
      </c>
      <c r="G2" t="str">
        <f>_xlfn.IFNA(VLOOKUP(A2,Table1[], 6, FALSE),"")</f>
        <v/>
      </c>
      <c r="H2" t="str">
        <f>_xlfn.IFNA(VLOOKUP(A2,Table1[], 7, FALSE),"")</f>
        <v/>
      </c>
      <c r="I2" t="str">
        <f>_xlfn.IFNA(VLOOKUP(A2,Table2[], 2, FALSE),"")</f>
        <v/>
      </c>
      <c r="J2">
        <v>1</v>
      </c>
    </row>
    <row r="3" spans="1:10" x14ac:dyDescent="0.25">
      <c r="A3" s="1">
        <v>43863</v>
      </c>
      <c r="B3">
        <v>0</v>
      </c>
      <c r="C3" t="str">
        <f>_xlfn.IFNA(VLOOKUP(A3,Table1[], 2, FALSE),"")</f>
        <v/>
      </c>
      <c r="D3" t="str">
        <f>_xlfn.IFNA(VLOOKUP(A3,Table1[], 3, FALSE),"")</f>
        <v/>
      </c>
      <c r="E3" t="str">
        <f>_xlfn.IFNA(VLOOKUP(A3,Table1[], 4, FALSE),"")</f>
        <v/>
      </c>
      <c r="F3" t="str">
        <f>_xlfn.IFNA(VLOOKUP(A3,Table1[], 5, FALSE),"")</f>
        <v/>
      </c>
      <c r="G3" t="str">
        <f>_xlfn.IFNA(VLOOKUP(A3,Table1[], 6, FALSE),"")</f>
        <v/>
      </c>
      <c r="H3" t="str">
        <f>_xlfn.IFNA(VLOOKUP(A3,Table1[], 7, FALSE),"")</f>
        <v/>
      </c>
      <c r="I3" t="str">
        <f>_xlfn.IFNA(VLOOKUP(A3,Table2[], 2, FALSE),"")</f>
        <v/>
      </c>
      <c r="J3">
        <f>J2</f>
        <v>1</v>
      </c>
    </row>
    <row r="4" spans="1:10" x14ac:dyDescent="0.25">
      <c r="A4" s="1">
        <v>43864</v>
      </c>
      <c r="B4">
        <v>0</v>
      </c>
      <c r="C4" t="str">
        <f>_xlfn.IFNA(VLOOKUP(A4,Table1[], 2, FALSE),"")</f>
        <v/>
      </c>
      <c r="D4" t="str">
        <f>_xlfn.IFNA(VLOOKUP(A4,Table1[], 3, FALSE),"")</f>
        <v/>
      </c>
      <c r="E4" t="str">
        <f>_xlfn.IFNA(VLOOKUP(A4,Table1[], 4, FALSE),"")</f>
        <v/>
      </c>
      <c r="F4" t="str">
        <f>_xlfn.IFNA(VLOOKUP(A4,Table1[], 5, FALSE),"")</f>
        <v/>
      </c>
      <c r="G4" t="str">
        <f>_xlfn.IFNA(VLOOKUP(A4,Table1[], 6, FALSE),"")</f>
        <v/>
      </c>
      <c r="H4" t="str">
        <f>_xlfn.IFNA(VLOOKUP(A4,Table1[], 7, FALSE),"")</f>
        <v/>
      </c>
      <c r="I4" t="str">
        <f>_xlfn.IFNA(VLOOKUP(A4,Table2[], 2, FALSE),"")</f>
        <v/>
      </c>
      <c r="J4">
        <f t="shared" ref="J4:J67" si="0">J3</f>
        <v>1</v>
      </c>
    </row>
    <row r="5" spans="1:10" x14ac:dyDescent="0.25">
      <c r="A5" s="1">
        <v>43865</v>
      </c>
      <c r="B5">
        <v>0</v>
      </c>
      <c r="C5" t="str">
        <f>_xlfn.IFNA(VLOOKUP(A5,Table1[], 2, FALSE),"")</f>
        <v/>
      </c>
      <c r="D5" t="str">
        <f>_xlfn.IFNA(VLOOKUP(A5,Table1[], 3, FALSE),"")</f>
        <v/>
      </c>
      <c r="E5" t="str">
        <f>_xlfn.IFNA(VLOOKUP(A5,Table1[], 4, FALSE),"")</f>
        <v/>
      </c>
      <c r="F5" t="str">
        <f>_xlfn.IFNA(VLOOKUP(A5,Table1[], 5, FALSE),"")</f>
        <v/>
      </c>
      <c r="G5" t="str">
        <f>_xlfn.IFNA(VLOOKUP(A5,Table1[], 6, FALSE),"")</f>
        <v/>
      </c>
      <c r="H5" t="str">
        <f>_xlfn.IFNA(VLOOKUP(A5,Table1[], 7, FALSE),"")</f>
        <v/>
      </c>
      <c r="I5" t="str">
        <f>_xlfn.IFNA(VLOOKUP(A5,Table2[], 2, FALSE),"")</f>
        <v/>
      </c>
      <c r="J5">
        <f t="shared" si="0"/>
        <v>1</v>
      </c>
    </row>
    <row r="6" spans="1:10" x14ac:dyDescent="0.25">
      <c r="A6" s="1">
        <v>43866</v>
      </c>
      <c r="B6">
        <v>0</v>
      </c>
      <c r="C6" t="str">
        <f>_xlfn.IFNA(VLOOKUP(A6,Table1[], 2, FALSE),"")</f>
        <v/>
      </c>
      <c r="D6" t="str">
        <f>_xlfn.IFNA(VLOOKUP(A6,Table1[], 3, FALSE),"")</f>
        <v/>
      </c>
      <c r="E6" t="str">
        <f>_xlfn.IFNA(VLOOKUP(A6,Table1[], 4, FALSE),"")</f>
        <v/>
      </c>
      <c r="F6" t="str">
        <f>_xlfn.IFNA(VLOOKUP(A6,Table1[], 5, FALSE),"")</f>
        <v/>
      </c>
      <c r="G6" t="str">
        <f>_xlfn.IFNA(VLOOKUP(A6,Table1[], 6, FALSE),"")</f>
        <v/>
      </c>
      <c r="H6" t="str">
        <f>_xlfn.IFNA(VLOOKUP(A6,Table1[], 7, FALSE),"")</f>
        <v/>
      </c>
      <c r="I6" t="str">
        <f>_xlfn.IFNA(VLOOKUP(A6,Table2[], 2, FALSE),"")</f>
        <v/>
      </c>
      <c r="J6">
        <f t="shared" si="0"/>
        <v>1</v>
      </c>
    </row>
    <row r="7" spans="1:10" x14ac:dyDescent="0.25">
      <c r="A7" s="1">
        <v>43867</v>
      </c>
      <c r="B7">
        <v>0</v>
      </c>
      <c r="C7" t="str">
        <f>_xlfn.IFNA(VLOOKUP(A7,Table1[], 2, FALSE),"")</f>
        <v/>
      </c>
      <c r="D7" t="str">
        <f>_xlfn.IFNA(VLOOKUP(A7,Table1[], 3, FALSE),"")</f>
        <v/>
      </c>
      <c r="E7" t="str">
        <f>_xlfn.IFNA(VLOOKUP(A7,Table1[], 4, FALSE),"")</f>
        <v/>
      </c>
      <c r="F7" t="str">
        <f>_xlfn.IFNA(VLOOKUP(A7,Table1[], 5, FALSE),"")</f>
        <v/>
      </c>
      <c r="G7" t="str">
        <f>_xlfn.IFNA(VLOOKUP(A7,Table1[], 6, FALSE),"")</f>
        <v/>
      </c>
      <c r="H7" t="str">
        <f>_xlfn.IFNA(VLOOKUP(A7,Table1[], 7, FALSE),"")</f>
        <v/>
      </c>
      <c r="I7" t="str">
        <f>_xlfn.IFNA(VLOOKUP(A7,Table2[], 2, FALSE),"")</f>
        <v/>
      </c>
      <c r="J7">
        <f t="shared" si="0"/>
        <v>1</v>
      </c>
    </row>
    <row r="8" spans="1:10" x14ac:dyDescent="0.25">
      <c r="A8" s="1">
        <v>43868</v>
      </c>
      <c r="B8">
        <v>0</v>
      </c>
      <c r="C8" t="str">
        <f>_xlfn.IFNA(VLOOKUP(A8,Table1[], 2, FALSE),"")</f>
        <v/>
      </c>
      <c r="D8" t="str">
        <f>_xlfn.IFNA(VLOOKUP(A8,Table1[], 3, FALSE),"")</f>
        <v/>
      </c>
      <c r="E8" t="str">
        <f>_xlfn.IFNA(VLOOKUP(A8,Table1[], 4, FALSE),"")</f>
        <v/>
      </c>
      <c r="F8" t="str">
        <f>_xlfn.IFNA(VLOOKUP(A8,Table1[], 5, FALSE),"")</f>
        <v/>
      </c>
      <c r="G8" t="str">
        <f>_xlfn.IFNA(VLOOKUP(A8,Table1[], 6, FALSE),"")</f>
        <v/>
      </c>
      <c r="H8" t="str">
        <f>_xlfn.IFNA(VLOOKUP(A8,Table1[], 7, FALSE),"")</f>
        <v/>
      </c>
      <c r="I8" t="str">
        <f>_xlfn.IFNA(VLOOKUP(A8,Table2[], 2, FALSE),"")</f>
        <v/>
      </c>
      <c r="J8">
        <f t="shared" si="0"/>
        <v>1</v>
      </c>
    </row>
    <row r="9" spans="1:10" x14ac:dyDescent="0.25">
      <c r="A9" s="1">
        <v>43869</v>
      </c>
      <c r="B9">
        <v>0</v>
      </c>
      <c r="C9" t="str">
        <f>_xlfn.IFNA(VLOOKUP(A9,Table1[], 2, FALSE),"")</f>
        <v/>
      </c>
      <c r="D9" t="str">
        <f>_xlfn.IFNA(VLOOKUP(A9,Table1[], 3, FALSE),"")</f>
        <v/>
      </c>
      <c r="E9" t="str">
        <f>_xlfn.IFNA(VLOOKUP(A9,Table1[], 4, FALSE),"")</f>
        <v/>
      </c>
      <c r="F9" t="str">
        <f>_xlfn.IFNA(VLOOKUP(A9,Table1[], 5, FALSE),"")</f>
        <v/>
      </c>
      <c r="G9" t="str">
        <f>_xlfn.IFNA(VLOOKUP(A9,Table1[], 6, FALSE),"")</f>
        <v/>
      </c>
      <c r="H9" t="str">
        <f>_xlfn.IFNA(VLOOKUP(A9,Table1[], 7, FALSE),"")</f>
        <v/>
      </c>
      <c r="I9" t="str">
        <f>_xlfn.IFNA(VLOOKUP(A9,Table2[], 2, FALSE),"")</f>
        <v/>
      </c>
      <c r="J9">
        <f t="shared" si="0"/>
        <v>1</v>
      </c>
    </row>
    <row r="10" spans="1:10" x14ac:dyDescent="0.25">
      <c r="A10" s="1">
        <v>43870</v>
      </c>
      <c r="B10">
        <v>0</v>
      </c>
      <c r="C10" t="str">
        <f>_xlfn.IFNA(VLOOKUP(A10,Table1[], 2, FALSE),"")</f>
        <v/>
      </c>
      <c r="D10" t="str">
        <f>_xlfn.IFNA(VLOOKUP(A10,Table1[], 3, FALSE),"")</f>
        <v/>
      </c>
      <c r="E10" t="str">
        <f>_xlfn.IFNA(VLOOKUP(A10,Table1[], 4, FALSE),"")</f>
        <v/>
      </c>
      <c r="F10" t="str">
        <f>_xlfn.IFNA(VLOOKUP(A10,Table1[], 5, FALSE),"")</f>
        <v/>
      </c>
      <c r="G10" t="str">
        <f>_xlfn.IFNA(VLOOKUP(A10,Table1[], 6, FALSE),"")</f>
        <v/>
      </c>
      <c r="H10" t="str">
        <f>_xlfn.IFNA(VLOOKUP(A10,Table1[], 7, FALSE),"")</f>
        <v/>
      </c>
      <c r="I10" t="str">
        <f>_xlfn.IFNA(VLOOKUP(A10,Table2[], 2, FALSE),"")</f>
        <v/>
      </c>
      <c r="J10">
        <f t="shared" si="0"/>
        <v>1</v>
      </c>
    </row>
    <row r="11" spans="1:10" x14ac:dyDescent="0.25">
      <c r="A11" s="1">
        <v>43871</v>
      </c>
      <c r="B11">
        <v>0</v>
      </c>
      <c r="C11" t="str">
        <f>_xlfn.IFNA(VLOOKUP(A11,Table1[], 2, FALSE),"")</f>
        <v/>
      </c>
      <c r="D11" t="str">
        <f>_xlfn.IFNA(VLOOKUP(A11,Table1[], 3, FALSE),"")</f>
        <v/>
      </c>
      <c r="E11" t="str">
        <f>_xlfn.IFNA(VLOOKUP(A11,Table1[], 4, FALSE),"")</f>
        <v/>
      </c>
      <c r="F11" t="str">
        <f>_xlfn.IFNA(VLOOKUP(A11,Table1[], 5, FALSE),"")</f>
        <v/>
      </c>
      <c r="G11" t="str">
        <f>_xlfn.IFNA(VLOOKUP(A11,Table1[], 6, FALSE),"")</f>
        <v/>
      </c>
      <c r="H11" t="str">
        <f>_xlfn.IFNA(VLOOKUP(A11,Table1[], 7, FALSE),"")</f>
        <v/>
      </c>
      <c r="I11" t="str">
        <f>_xlfn.IFNA(VLOOKUP(A11,Table2[], 2, FALSE),"")</f>
        <v/>
      </c>
      <c r="J11">
        <f t="shared" si="0"/>
        <v>1</v>
      </c>
    </row>
    <row r="12" spans="1:10" x14ac:dyDescent="0.25">
      <c r="A12" s="1">
        <v>43872</v>
      </c>
      <c r="B12">
        <v>0</v>
      </c>
      <c r="C12" t="str">
        <f>_xlfn.IFNA(VLOOKUP(A12,Table1[], 2, FALSE),"")</f>
        <v/>
      </c>
      <c r="D12" t="str">
        <f>_xlfn.IFNA(VLOOKUP(A12,Table1[], 3, FALSE),"")</f>
        <v/>
      </c>
      <c r="E12" t="str">
        <f>_xlfn.IFNA(VLOOKUP(A12,Table1[], 4, FALSE),"")</f>
        <v/>
      </c>
      <c r="F12" t="str">
        <f>_xlfn.IFNA(VLOOKUP(A12,Table1[], 5, FALSE),"")</f>
        <v/>
      </c>
      <c r="G12" t="str">
        <f>_xlfn.IFNA(VLOOKUP(A12,Table1[], 6, FALSE),"")</f>
        <v/>
      </c>
      <c r="H12" t="str">
        <f>_xlfn.IFNA(VLOOKUP(A12,Table1[], 7, FALSE),"")</f>
        <v/>
      </c>
      <c r="I12" t="str">
        <f>_xlfn.IFNA(VLOOKUP(A12,Table2[], 2, FALSE),"")</f>
        <v/>
      </c>
      <c r="J12">
        <f t="shared" si="0"/>
        <v>1</v>
      </c>
    </row>
    <row r="13" spans="1:10" x14ac:dyDescent="0.25">
      <c r="A13" s="1">
        <v>43873</v>
      </c>
      <c r="B13">
        <v>0</v>
      </c>
      <c r="C13" t="str">
        <f>_xlfn.IFNA(VLOOKUP(A13,Table1[], 2, FALSE),"")</f>
        <v/>
      </c>
      <c r="D13" t="str">
        <f>_xlfn.IFNA(VLOOKUP(A13,Table1[], 3, FALSE),"")</f>
        <v/>
      </c>
      <c r="E13" t="str">
        <f>_xlfn.IFNA(VLOOKUP(A13,Table1[], 4, FALSE),"")</f>
        <v/>
      </c>
      <c r="F13" t="str">
        <f>_xlfn.IFNA(VLOOKUP(A13,Table1[], 5, FALSE),"")</f>
        <v/>
      </c>
      <c r="G13" t="str">
        <f>_xlfn.IFNA(VLOOKUP(A13,Table1[], 6, FALSE),"")</f>
        <v/>
      </c>
      <c r="H13" t="str">
        <f>_xlfn.IFNA(VLOOKUP(A13,Table1[], 7, FALSE),"")</f>
        <v/>
      </c>
      <c r="I13" t="str">
        <f>_xlfn.IFNA(VLOOKUP(A13,Table2[], 2, FALSE),"")</f>
        <v/>
      </c>
      <c r="J13">
        <f t="shared" si="0"/>
        <v>1</v>
      </c>
    </row>
    <row r="14" spans="1:10" x14ac:dyDescent="0.25">
      <c r="A14" s="1">
        <v>43874</v>
      </c>
      <c r="B14">
        <v>0</v>
      </c>
      <c r="C14" t="str">
        <f>_xlfn.IFNA(VLOOKUP(A14,Table1[], 2, FALSE),"")</f>
        <v/>
      </c>
      <c r="D14" t="str">
        <f>_xlfn.IFNA(VLOOKUP(A14,Table1[], 3, FALSE),"")</f>
        <v/>
      </c>
      <c r="E14" t="str">
        <f>_xlfn.IFNA(VLOOKUP(A14,Table1[], 4, FALSE),"")</f>
        <v/>
      </c>
      <c r="F14" t="str">
        <f>_xlfn.IFNA(VLOOKUP(A14,Table1[], 5, FALSE),"")</f>
        <v/>
      </c>
      <c r="G14" t="str">
        <f>_xlfn.IFNA(VLOOKUP(A14,Table1[], 6, FALSE),"")</f>
        <v/>
      </c>
      <c r="H14" t="str">
        <f>_xlfn.IFNA(VLOOKUP(A14,Table1[], 7, FALSE),"")</f>
        <v/>
      </c>
      <c r="I14" t="str">
        <f>_xlfn.IFNA(VLOOKUP(A14,Table2[], 2, FALSE),"")</f>
        <v/>
      </c>
      <c r="J14">
        <f t="shared" si="0"/>
        <v>1</v>
      </c>
    </row>
    <row r="15" spans="1:10" x14ac:dyDescent="0.25">
      <c r="A15" s="1">
        <v>43875</v>
      </c>
      <c r="B15">
        <v>0</v>
      </c>
      <c r="C15" t="str">
        <f>_xlfn.IFNA(VLOOKUP(A15,Table1[], 2, FALSE),"")</f>
        <v/>
      </c>
      <c r="D15" t="str">
        <f>_xlfn.IFNA(VLOOKUP(A15,Table1[], 3, FALSE),"")</f>
        <v/>
      </c>
      <c r="E15" t="str">
        <f>_xlfn.IFNA(VLOOKUP(A15,Table1[], 4, FALSE),"")</f>
        <v/>
      </c>
      <c r="F15" t="str">
        <f>_xlfn.IFNA(VLOOKUP(A15,Table1[], 5, FALSE),"")</f>
        <v/>
      </c>
      <c r="G15" t="str">
        <f>_xlfn.IFNA(VLOOKUP(A15,Table1[], 6, FALSE),"")</f>
        <v/>
      </c>
      <c r="H15" t="str">
        <f>_xlfn.IFNA(VLOOKUP(A15,Table1[], 7, FALSE),"")</f>
        <v/>
      </c>
      <c r="I15" t="str">
        <f>_xlfn.IFNA(VLOOKUP(A15,Table2[], 2, FALSE),"")</f>
        <v/>
      </c>
      <c r="J15">
        <f t="shared" si="0"/>
        <v>1</v>
      </c>
    </row>
    <row r="16" spans="1:10" x14ac:dyDescent="0.25">
      <c r="A16" s="1">
        <v>43876</v>
      </c>
      <c r="B16">
        <v>0</v>
      </c>
      <c r="C16" t="str">
        <f>_xlfn.IFNA(VLOOKUP(A16,Table1[], 2, FALSE),"")</f>
        <v/>
      </c>
      <c r="D16" t="str">
        <f>_xlfn.IFNA(VLOOKUP(A16,Table1[], 3, FALSE),"")</f>
        <v/>
      </c>
      <c r="E16" t="str">
        <f>_xlfn.IFNA(VLOOKUP(A16,Table1[], 4, FALSE),"")</f>
        <v/>
      </c>
      <c r="F16" t="str">
        <f>_xlfn.IFNA(VLOOKUP(A16,Table1[], 5, FALSE),"")</f>
        <v/>
      </c>
      <c r="G16" t="str">
        <f>_xlfn.IFNA(VLOOKUP(A16,Table1[], 6, FALSE),"")</f>
        <v/>
      </c>
      <c r="H16" t="str">
        <f>_xlfn.IFNA(VLOOKUP(A16,Table1[], 7, FALSE),"")</f>
        <v/>
      </c>
      <c r="I16" t="str">
        <f>_xlfn.IFNA(VLOOKUP(A16,Table2[], 2, FALSE),"")</f>
        <v/>
      </c>
      <c r="J16">
        <f t="shared" si="0"/>
        <v>1</v>
      </c>
    </row>
    <row r="17" spans="1:10" x14ac:dyDescent="0.25">
      <c r="A17" s="1">
        <v>43877</v>
      </c>
      <c r="B17">
        <v>0</v>
      </c>
      <c r="C17" t="str">
        <f>_xlfn.IFNA(VLOOKUP(A17,Table1[], 2, FALSE),"")</f>
        <v/>
      </c>
      <c r="D17" t="str">
        <f>_xlfn.IFNA(VLOOKUP(A17,Table1[], 3, FALSE),"")</f>
        <v/>
      </c>
      <c r="E17" t="str">
        <f>_xlfn.IFNA(VLOOKUP(A17,Table1[], 4, FALSE),"")</f>
        <v/>
      </c>
      <c r="F17" t="str">
        <f>_xlfn.IFNA(VLOOKUP(A17,Table1[], 5, FALSE),"")</f>
        <v/>
      </c>
      <c r="G17" t="str">
        <f>_xlfn.IFNA(VLOOKUP(A17,Table1[], 6, FALSE),"")</f>
        <v/>
      </c>
      <c r="H17" t="str">
        <f>_xlfn.IFNA(VLOOKUP(A17,Table1[], 7, FALSE),"")</f>
        <v/>
      </c>
      <c r="I17" t="str">
        <f>_xlfn.IFNA(VLOOKUP(A17,Table2[], 2, FALSE),"")</f>
        <v/>
      </c>
      <c r="J17">
        <f t="shared" si="0"/>
        <v>1</v>
      </c>
    </row>
    <row r="18" spans="1:10" x14ac:dyDescent="0.25">
      <c r="A18" s="1">
        <v>43878</v>
      </c>
      <c r="B18">
        <v>0</v>
      </c>
      <c r="C18" t="str">
        <f>_xlfn.IFNA(VLOOKUP(A18,Table1[], 2, FALSE),"")</f>
        <v/>
      </c>
      <c r="D18" t="str">
        <f>_xlfn.IFNA(VLOOKUP(A18,Table1[], 3, FALSE),"")</f>
        <v/>
      </c>
      <c r="E18" t="str">
        <f>_xlfn.IFNA(VLOOKUP(A18,Table1[], 4, FALSE),"")</f>
        <v/>
      </c>
      <c r="F18" t="str">
        <f>_xlfn.IFNA(VLOOKUP(A18,Table1[], 5, FALSE),"")</f>
        <v/>
      </c>
      <c r="G18" t="str">
        <f>_xlfn.IFNA(VLOOKUP(A18,Table1[], 6, FALSE),"")</f>
        <v/>
      </c>
      <c r="H18" t="str">
        <f>_xlfn.IFNA(VLOOKUP(A18,Table1[], 7, FALSE),"")</f>
        <v/>
      </c>
      <c r="I18" t="str">
        <f>_xlfn.IFNA(VLOOKUP(A18,Table2[], 2, FALSE),"")</f>
        <v/>
      </c>
      <c r="J18">
        <f t="shared" si="0"/>
        <v>1</v>
      </c>
    </row>
    <row r="19" spans="1:10" x14ac:dyDescent="0.25">
      <c r="A19" s="1">
        <v>43879</v>
      </c>
      <c r="B19">
        <v>0</v>
      </c>
      <c r="C19" t="str">
        <f>_xlfn.IFNA(VLOOKUP(A19,Table1[], 2, FALSE),"")</f>
        <v/>
      </c>
      <c r="D19" t="str">
        <f>_xlfn.IFNA(VLOOKUP(A19,Table1[], 3, FALSE),"")</f>
        <v/>
      </c>
      <c r="E19" t="str">
        <f>_xlfn.IFNA(VLOOKUP(A19,Table1[], 4, FALSE),"")</f>
        <v/>
      </c>
      <c r="F19" t="str">
        <f>_xlfn.IFNA(VLOOKUP(A19,Table1[], 5, FALSE),"")</f>
        <v/>
      </c>
      <c r="G19" t="str">
        <f>_xlfn.IFNA(VLOOKUP(A19,Table1[], 6, FALSE),"")</f>
        <v/>
      </c>
      <c r="H19" t="str">
        <f>_xlfn.IFNA(VLOOKUP(A19,Table1[], 7, FALSE),"")</f>
        <v/>
      </c>
      <c r="I19" t="str">
        <f>_xlfn.IFNA(VLOOKUP(A19,Table2[], 2, FALSE),"")</f>
        <v/>
      </c>
      <c r="J19">
        <f t="shared" si="0"/>
        <v>1</v>
      </c>
    </row>
    <row r="20" spans="1:10" x14ac:dyDescent="0.25">
      <c r="A20" s="1">
        <v>43880</v>
      </c>
      <c r="B20">
        <v>0</v>
      </c>
      <c r="C20" t="str">
        <f>_xlfn.IFNA(VLOOKUP(A20,Table1[], 2, FALSE),"")</f>
        <v/>
      </c>
      <c r="D20" t="str">
        <f>_xlfn.IFNA(VLOOKUP(A20,Table1[], 3, FALSE),"")</f>
        <v/>
      </c>
      <c r="E20" t="str">
        <f>_xlfn.IFNA(VLOOKUP(A20,Table1[], 4, FALSE),"")</f>
        <v/>
      </c>
      <c r="F20" t="str">
        <f>_xlfn.IFNA(VLOOKUP(A20,Table1[], 5, FALSE),"")</f>
        <v/>
      </c>
      <c r="G20" t="str">
        <f>_xlfn.IFNA(VLOOKUP(A20,Table1[], 6, FALSE),"")</f>
        <v/>
      </c>
      <c r="H20" t="str">
        <f>_xlfn.IFNA(VLOOKUP(A20,Table1[], 7, FALSE),"")</f>
        <v/>
      </c>
      <c r="I20" t="str">
        <f>_xlfn.IFNA(VLOOKUP(A20,Table2[], 2, FALSE),"")</f>
        <v/>
      </c>
      <c r="J20">
        <f t="shared" si="0"/>
        <v>1</v>
      </c>
    </row>
    <row r="21" spans="1:10" x14ac:dyDescent="0.25">
      <c r="A21" s="1">
        <v>43881</v>
      </c>
      <c r="B21">
        <v>0</v>
      </c>
      <c r="C21" t="str">
        <f>_xlfn.IFNA(VLOOKUP(A21,Table1[], 2, FALSE),"")</f>
        <v/>
      </c>
      <c r="D21" t="str">
        <f>_xlfn.IFNA(VLOOKUP(A21,Table1[], 3, FALSE),"")</f>
        <v/>
      </c>
      <c r="E21" t="str">
        <f>_xlfn.IFNA(VLOOKUP(A21,Table1[], 4, FALSE),"")</f>
        <v/>
      </c>
      <c r="F21" t="str">
        <f>_xlfn.IFNA(VLOOKUP(A21,Table1[], 5, FALSE),"")</f>
        <v/>
      </c>
      <c r="G21" t="str">
        <f>_xlfn.IFNA(VLOOKUP(A21,Table1[], 6, FALSE),"")</f>
        <v/>
      </c>
      <c r="H21" t="str">
        <f>_xlfn.IFNA(VLOOKUP(A21,Table1[], 7, FALSE),"")</f>
        <v/>
      </c>
      <c r="I21" t="str">
        <f>_xlfn.IFNA(VLOOKUP(A21,Table2[], 2, FALSE),"")</f>
        <v/>
      </c>
      <c r="J21">
        <f t="shared" si="0"/>
        <v>1</v>
      </c>
    </row>
    <row r="22" spans="1:10" x14ac:dyDescent="0.25">
      <c r="A22" s="1">
        <v>43882</v>
      </c>
      <c r="B22">
        <v>0</v>
      </c>
      <c r="C22" t="str">
        <f>_xlfn.IFNA(VLOOKUP(A22,Table1[], 2, FALSE),"")</f>
        <v/>
      </c>
      <c r="D22" t="str">
        <f>_xlfn.IFNA(VLOOKUP(A22,Table1[], 3, FALSE),"")</f>
        <v/>
      </c>
      <c r="E22" t="str">
        <f>_xlfn.IFNA(VLOOKUP(A22,Table1[], 4, FALSE),"")</f>
        <v/>
      </c>
      <c r="F22" t="str">
        <f>_xlfn.IFNA(VLOOKUP(A22,Table1[], 5, FALSE),"")</f>
        <v/>
      </c>
      <c r="G22" t="str">
        <f>_xlfn.IFNA(VLOOKUP(A22,Table1[], 6, FALSE),"")</f>
        <v/>
      </c>
      <c r="H22" t="str">
        <f>_xlfn.IFNA(VLOOKUP(A22,Table1[], 7, FALSE),"")</f>
        <v/>
      </c>
      <c r="I22" t="str">
        <f>_xlfn.IFNA(VLOOKUP(A22,Table2[], 2, FALSE),"")</f>
        <v/>
      </c>
      <c r="J22">
        <f t="shared" si="0"/>
        <v>1</v>
      </c>
    </row>
    <row r="23" spans="1:10" x14ac:dyDescent="0.25">
      <c r="A23" s="1">
        <v>43883</v>
      </c>
      <c r="B23">
        <v>0</v>
      </c>
      <c r="C23" t="str">
        <f>_xlfn.IFNA(VLOOKUP(A23,Table1[], 2, FALSE),"")</f>
        <v/>
      </c>
      <c r="D23" t="str">
        <f>_xlfn.IFNA(VLOOKUP(A23,Table1[], 3, FALSE),"")</f>
        <v/>
      </c>
      <c r="E23" t="str">
        <f>_xlfn.IFNA(VLOOKUP(A23,Table1[], 4, FALSE),"")</f>
        <v/>
      </c>
      <c r="F23" t="str">
        <f>_xlfn.IFNA(VLOOKUP(A23,Table1[], 5, FALSE),"")</f>
        <v/>
      </c>
      <c r="G23" t="str">
        <f>_xlfn.IFNA(VLOOKUP(A23,Table1[], 6, FALSE),"")</f>
        <v/>
      </c>
      <c r="H23" t="str">
        <f>_xlfn.IFNA(VLOOKUP(A23,Table1[], 7, FALSE),"")</f>
        <v/>
      </c>
      <c r="I23" t="str">
        <f>_xlfn.IFNA(VLOOKUP(A23,Table2[], 2, FALSE),"")</f>
        <v/>
      </c>
      <c r="J23">
        <f t="shared" si="0"/>
        <v>1</v>
      </c>
    </row>
    <row r="24" spans="1:10" x14ac:dyDescent="0.25">
      <c r="A24" s="1">
        <v>43884</v>
      </c>
      <c r="B24">
        <v>0</v>
      </c>
      <c r="C24" t="str">
        <f>_xlfn.IFNA(VLOOKUP(A24,Table1[], 2, FALSE),"")</f>
        <v/>
      </c>
      <c r="D24" t="str">
        <f>_xlfn.IFNA(VLOOKUP(A24,Table1[], 3, FALSE),"")</f>
        <v/>
      </c>
      <c r="E24" t="str">
        <f>_xlfn.IFNA(VLOOKUP(A24,Table1[], 4, FALSE),"")</f>
        <v/>
      </c>
      <c r="F24" t="str">
        <f>_xlfn.IFNA(VLOOKUP(A24,Table1[], 5, FALSE),"")</f>
        <v/>
      </c>
      <c r="G24" t="str">
        <f>_xlfn.IFNA(VLOOKUP(A24,Table1[], 6, FALSE),"")</f>
        <v/>
      </c>
      <c r="H24" t="str">
        <f>_xlfn.IFNA(VLOOKUP(A24,Table1[], 7, FALSE),"")</f>
        <v/>
      </c>
      <c r="I24" t="str">
        <f>_xlfn.IFNA(VLOOKUP(A24,Table2[], 2, FALSE),"")</f>
        <v/>
      </c>
      <c r="J24">
        <f t="shared" si="0"/>
        <v>1</v>
      </c>
    </row>
    <row r="25" spans="1:10" x14ac:dyDescent="0.25">
      <c r="A25" s="1">
        <v>43885</v>
      </c>
      <c r="B25">
        <v>0</v>
      </c>
      <c r="C25" t="str">
        <f>_xlfn.IFNA(VLOOKUP(A25,Table1[], 2, FALSE),"")</f>
        <v/>
      </c>
      <c r="D25" t="str">
        <f>_xlfn.IFNA(VLOOKUP(A25,Table1[], 3, FALSE),"")</f>
        <v/>
      </c>
      <c r="E25" t="str">
        <f>_xlfn.IFNA(VLOOKUP(A25,Table1[], 4, FALSE),"")</f>
        <v/>
      </c>
      <c r="F25" t="str">
        <f>_xlfn.IFNA(VLOOKUP(A25,Table1[], 5, FALSE),"")</f>
        <v/>
      </c>
      <c r="G25" t="str">
        <f>_xlfn.IFNA(VLOOKUP(A25,Table1[], 6, FALSE),"")</f>
        <v/>
      </c>
      <c r="H25" t="str">
        <f>_xlfn.IFNA(VLOOKUP(A25,Table1[], 7, FALSE),"")</f>
        <v/>
      </c>
      <c r="I25" t="str">
        <f>_xlfn.IFNA(VLOOKUP(A25,Table2[], 2, FALSE),"")</f>
        <v/>
      </c>
      <c r="J25">
        <f t="shared" si="0"/>
        <v>1</v>
      </c>
    </row>
    <row r="26" spans="1:10" x14ac:dyDescent="0.25">
      <c r="A26" s="1">
        <v>43886</v>
      </c>
      <c r="B26">
        <v>0</v>
      </c>
      <c r="C26" t="str">
        <f>_xlfn.IFNA(VLOOKUP(A26,Table1[], 2, FALSE),"")</f>
        <v/>
      </c>
      <c r="D26" t="str">
        <f>_xlfn.IFNA(VLOOKUP(A26,Table1[], 3, FALSE),"")</f>
        <v/>
      </c>
      <c r="E26" t="str">
        <f>_xlfn.IFNA(VLOOKUP(A26,Table1[], 4, FALSE),"")</f>
        <v/>
      </c>
      <c r="F26" t="str">
        <f>_xlfn.IFNA(VLOOKUP(A26,Table1[], 5, FALSE),"")</f>
        <v/>
      </c>
      <c r="G26" t="str">
        <f>_xlfn.IFNA(VLOOKUP(A26,Table1[], 6, FALSE),"")</f>
        <v/>
      </c>
      <c r="H26" t="str">
        <f>_xlfn.IFNA(VLOOKUP(A26,Table1[], 7, FALSE),"")</f>
        <v/>
      </c>
      <c r="I26" t="str">
        <f>_xlfn.IFNA(VLOOKUP(A26,Table2[], 2, FALSE),"")</f>
        <v/>
      </c>
      <c r="J26">
        <f t="shared" si="0"/>
        <v>1</v>
      </c>
    </row>
    <row r="27" spans="1:10" x14ac:dyDescent="0.25">
      <c r="A27" s="1">
        <v>43887</v>
      </c>
      <c r="B27">
        <v>0</v>
      </c>
      <c r="C27" t="str">
        <f>_xlfn.IFNA(VLOOKUP(A27,Table1[], 2, FALSE),"")</f>
        <v/>
      </c>
      <c r="D27" t="str">
        <f>_xlfn.IFNA(VLOOKUP(A27,Table1[], 3, FALSE),"")</f>
        <v/>
      </c>
      <c r="E27" t="str">
        <f>_xlfn.IFNA(VLOOKUP(A27,Table1[], 4, FALSE),"")</f>
        <v/>
      </c>
      <c r="F27" t="str">
        <f>_xlfn.IFNA(VLOOKUP(A27,Table1[], 5, FALSE),"")</f>
        <v/>
      </c>
      <c r="G27" t="str">
        <f>_xlfn.IFNA(VLOOKUP(A27,Table1[], 6, FALSE),"")</f>
        <v/>
      </c>
      <c r="H27" t="str">
        <f>_xlfn.IFNA(VLOOKUP(A27,Table1[], 7, FALSE),"")</f>
        <v/>
      </c>
      <c r="I27" t="str">
        <f>_xlfn.IFNA(VLOOKUP(A27,Table2[], 2, FALSE),"")</f>
        <v/>
      </c>
      <c r="J27">
        <f t="shared" si="0"/>
        <v>1</v>
      </c>
    </row>
    <row r="28" spans="1:10" x14ac:dyDescent="0.25">
      <c r="A28" s="1">
        <v>43888</v>
      </c>
      <c r="B28">
        <v>0</v>
      </c>
      <c r="C28" t="str">
        <f>_xlfn.IFNA(VLOOKUP(A28,Table1[], 2, FALSE),"")</f>
        <v/>
      </c>
      <c r="D28" t="str">
        <f>_xlfn.IFNA(VLOOKUP(A28,Table1[], 3, FALSE),"")</f>
        <v/>
      </c>
      <c r="E28" t="str">
        <f>_xlfn.IFNA(VLOOKUP(A28,Table1[], 4, FALSE),"")</f>
        <v/>
      </c>
      <c r="F28" t="str">
        <f>_xlfn.IFNA(VLOOKUP(A28,Table1[], 5, FALSE),"")</f>
        <v/>
      </c>
      <c r="G28" t="str">
        <f>_xlfn.IFNA(VLOOKUP(A28,Table1[], 6, FALSE),"")</f>
        <v/>
      </c>
      <c r="H28" t="str">
        <f>_xlfn.IFNA(VLOOKUP(A28,Table1[], 7, FALSE),"")</f>
        <v/>
      </c>
      <c r="I28" t="str">
        <f>_xlfn.IFNA(VLOOKUP(A28,Table2[], 2, FALSE),"")</f>
        <v/>
      </c>
      <c r="J28">
        <f t="shared" si="0"/>
        <v>1</v>
      </c>
    </row>
    <row r="29" spans="1:10" x14ac:dyDescent="0.25">
      <c r="A29" s="1">
        <v>43889</v>
      </c>
      <c r="B29">
        <v>0</v>
      </c>
      <c r="C29" t="str">
        <f>_xlfn.IFNA(VLOOKUP(A29,Table1[], 2, FALSE),"")</f>
        <v/>
      </c>
      <c r="D29" t="str">
        <f>_xlfn.IFNA(VLOOKUP(A29,Table1[], 3, FALSE),"")</f>
        <v/>
      </c>
      <c r="E29" t="str">
        <f>_xlfn.IFNA(VLOOKUP(A29,Table1[], 4, FALSE),"")</f>
        <v/>
      </c>
      <c r="F29" t="str">
        <f>_xlfn.IFNA(VLOOKUP(A29,Table1[], 5, FALSE),"")</f>
        <v/>
      </c>
      <c r="G29" t="str">
        <f>_xlfn.IFNA(VLOOKUP(A29,Table1[], 6, FALSE),"")</f>
        <v/>
      </c>
      <c r="H29" t="str">
        <f>_xlfn.IFNA(VLOOKUP(A29,Table1[], 7, FALSE),"")</f>
        <v/>
      </c>
      <c r="I29" t="str">
        <f>_xlfn.IFNA(VLOOKUP(A29,Table2[], 2, FALSE),"")</f>
        <v/>
      </c>
      <c r="J29">
        <f t="shared" si="0"/>
        <v>1</v>
      </c>
    </row>
    <row r="30" spans="1:10" x14ac:dyDescent="0.25">
      <c r="A30" s="1">
        <v>43890</v>
      </c>
      <c r="B30">
        <v>3</v>
      </c>
      <c r="C30" t="str">
        <f>_xlfn.IFNA(VLOOKUP(A30,Table1[], 2, FALSE),"")</f>
        <v/>
      </c>
      <c r="D30" t="str">
        <f>_xlfn.IFNA(VLOOKUP(A30,Table1[], 3, FALSE),"")</f>
        <v/>
      </c>
      <c r="E30" t="str">
        <f>_xlfn.IFNA(VLOOKUP(A30,Table1[], 4, FALSE),"")</f>
        <v/>
      </c>
      <c r="F30" t="str">
        <f>_xlfn.IFNA(VLOOKUP(A30,Table1[], 5, FALSE),"")</f>
        <v/>
      </c>
      <c r="G30" t="str">
        <f>_xlfn.IFNA(VLOOKUP(A30,Table1[], 6, FALSE),"")</f>
        <v/>
      </c>
      <c r="H30" t="str">
        <f>_xlfn.IFNA(VLOOKUP(A30,Table1[], 7, FALSE),"")</f>
        <v/>
      </c>
      <c r="I30" t="str">
        <f>_xlfn.IFNA(VLOOKUP(A30,Table2[], 2, FALSE),"")</f>
        <v/>
      </c>
      <c r="J30">
        <f t="shared" si="0"/>
        <v>1</v>
      </c>
    </row>
    <row r="31" spans="1:10" x14ac:dyDescent="0.25">
      <c r="A31" s="1">
        <v>43891</v>
      </c>
      <c r="B31">
        <v>0</v>
      </c>
      <c r="C31" t="str">
        <f>_xlfn.IFNA(VLOOKUP(A31,Table1[], 2, FALSE),"")</f>
        <v/>
      </c>
      <c r="D31" t="str">
        <f>_xlfn.IFNA(VLOOKUP(A31,Table1[], 3, FALSE),"")</f>
        <v/>
      </c>
      <c r="E31" t="str">
        <f>_xlfn.IFNA(VLOOKUP(A31,Table1[], 4, FALSE),"")</f>
        <v/>
      </c>
      <c r="F31" t="str">
        <f>_xlfn.IFNA(VLOOKUP(A31,Table1[], 5, FALSE),"")</f>
        <v/>
      </c>
      <c r="G31" t="str">
        <f>_xlfn.IFNA(VLOOKUP(A31,Table1[], 6, FALSE),"")</f>
        <v/>
      </c>
      <c r="H31" t="str">
        <f>_xlfn.IFNA(VLOOKUP(A31,Table1[], 7, FALSE),"")</f>
        <v/>
      </c>
      <c r="I31" t="str">
        <f>_xlfn.IFNA(VLOOKUP(A31,Table2[], 2, FALSE),"")</f>
        <v/>
      </c>
      <c r="J31">
        <f t="shared" si="0"/>
        <v>1</v>
      </c>
    </row>
    <row r="32" spans="1:10" x14ac:dyDescent="0.25">
      <c r="A32" s="1">
        <v>43892</v>
      </c>
      <c r="B32">
        <v>2</v>
      </c>
      <c r="C32" t="str">
        <f>_xlfn.IFNA(VLOOKUP(A32,Table1[], 2, FALSE),"")</f>
        <v/>
      </c>
      <c r="D32" t="str">
        <f>_xlfn.IFNA(VLOOKUP(A32,Table1[], 3, FALSE),"")</f>
        <v/>
      </c>
      <c r="E32" t="str">
        <f>_xlfn.IFNA(VLOOKUP(A32,Table1[], 4, FALSE),"")</f>
        <v/>
      </c>
      <c r="F32" t="str">
        <f>_xlfn.IFNA(VLOOKUP(A32,Table1[], 5, FALSE),"")</f>
        <v/>
      </c>
      <c r="G32" t="str">
        <f>_xlfn.IFNA(VLOOKUP(A32,Table1[], 6, FALSE),"")</f>
        <v/>
      </c>
      <c r="H32" t="str">
        <f>_xlfn.IFNA(VLOOKUP(A32,Table1[], 7, FALSE),"")</f>
        <v/>
      </c>
      <c r="I32" t="str">
        <f>_xlfn.IFNA(VLOOKUP(A32,Table2[], 2, FALSE),"")</f>
        <v/>
      </c>
      <c r="J32">
        <f t="shared" si="0"/>
        <v>1</v>
      </c>
    </row>
    <row r="33" spans="1:10" x14ac:dyDescent="0.25">
      <c r="A33" s="1">
        <v>43893</v>
      </c>
      <c r="B33">
        <v>0</v>
      </c>
      <c r="C33" t="str">
        <f>_xlfn.IFNA(VLOOKUP(A33,Table1[], 2, FALSE),"")</f>
        <v/>
      </c>
      <c r="D33" t="str">
        <f>_xlfn.IFNA(VLOOKUP(A33,Table1[], 3, FALSE),"")</f>
        <v/>
      </c>
      <c r="E33" t="str">
        <f>_xlfn.IFNA(VLOOKUP(A33,Table1[], 4, FALSE),"")</f>
        <v/>
      </c>
      <c r="F33" t="str">
        <f>_xlfn.IFNA(VLOOKUP(A33,Table1[], 5, FALSE),"")</f>
        <v/>
      </c>
      <c r="G33" t="str">
        <f>_xlfn.IFNA(VLOOKUP(A33,Table1[], 6, FALSE),"")</f>
        <v/>
      </c>
      <c r="H33" t="str">
        <f>_xlfn.IFNA(VLOOKUP(A33,Table1[], 7, FALSE),"")</f>
        <v/>
      </c>
      <c r="I33" t="str">
        <f>_xlfn.IFNA(VLOOKUP(A33,Table2[], 2, FALSE),"")</f>
        <v/>
      </c>
      <c r="J33">
        <f t="shared" si="0"/>
        <v>1</v>
      </c>
    </row>
    <row r="34" spans="1:10" x14ac:dyDescent="0.25">
      <c r="A34" s="1">
        <v>43894</v>
      </c>
      <c r="B34">
        <v>1</v>
      </c>
      <c r="C34" t="str">
        <f>_xlfn.IFNA(VLOOKUP(A34,Table1[], 2, FALSE),"")</f>
        <v/>
      </c>
      <c r="D34" t="str">
        <f>_xlfn.IFNA(VLOOKUP(A34,Table1[], 3, FALSE),"")</f>
        <v/>
      </c>
      <c r="E34" t="str">
        <f>_xlfn.IFNA(VLOOKUP(A34,Table1[], 4, FALSE),"")</f>
        <v/>
      </c>
      <c r="F34" t="str">
        <f>_xlfn.IFNA(VLOOKUP(A34,Table1[], 5, FALSE),"")</f>
        <v/>
      </c>
      <c r="G34" t="str">
        <f>_xlfn.IFNA(VLOOKUP(A34,Table1[], 6, FALSE),"")</f>
        <v/>
      </c>
      <c r="H34" t="str">
        <f>_xlfn.IFNA(VLOOKUP(A34,Table1[], 7, FALSE),"")</f>
        <v/>
      </c>
      <c r="I34" t="str">
        <f>_xlfn.IFNA(VLOOKUP(A34,Table2[], 2, FALSE),"")</f>
        <v/>
      </c>
      <c r="J34">
        <f t="shared" si="0"/>
        <v>1</v>
      </c>
    </row>
    <row r="35" spans="1:10" x14ac:dyDescent="0.25">
      <c r="A35" s="1">
        <v>43895</v>
      </c>
      <c r="B35">
        <v>0</v>
      </c>
      <c r="C35" t="str">
        <f>_xlfn.IFNA(VLOOKUP(A35,Table1[], 2, FALSE),"")</f>
        <v/>
      </c>
      <c r="D35" t="str">
        <f>_xlfn.IFNA(VLOOKUP(A35,Table1[], 3, FALSE),"")</f>
        <v/>
      </c>
      <c r="E35" t="str">
        <f>_xlfn.IFNA(VLOOKUP(A35,Table1[], 4, FALSE),"")</f>
        <v/>
      </c>
      <c r="F35" t="str">
        <f>_xlfn.IFNA(VLOOKUP(A35,Table1[], 5, FALSE),"")</f>
        <v/>
      </c>
      <c r="G35" t="str">
        <f>_xlfn.IFNA(VLOOKUP(A35,Table1[], 6, FALSE),"")</f>
        <v/>
      </c>
      <c r="H35" t="str">
        <f>_xlfn.IFNA(VLOOKUP(A35,Table1[], 7, FALSE),"")</f>
        <v/>
      </c>
      <c r="I35" t="str">
        <f>_xlfn.IFNA(VLOOKUP(A35,Table2[], 2, FALSE),"")</f>
        <v/>
      </c>
      <c r="J35">
        <f t="shared" si="0"/>
        <v>1</v>
      </c>
    </row>
    <row r="36" spans="1:10" x14ac:dyDescent="0.25">
      <c r="A36" s="1">
        <v>43896</v>
      </c>
      <c r="B36">
        <v>0</v>
      </c>
      <c r="C36" t="str">
        <f>_xlfn.IFNA(VLOOKUP(A36,Table1[], 2, FALSE),"")</f>
        <v/>
      </c>
      <c r="D36" t="str">
        <f>_xlfn.IFNA(VLOOKUP(A36,Table1[], 3, FALSE),"")</f>
        <v/>
      </c>
      <c r="E36" t="str">
        <f>_xlfn.IFNA(VLOOKUP(A36,Table1[], 4, FALSE),"")</f>
        <v/>
      </c>
      <c r="F36" t="str">
        <f>_xlfn.IFNA(VLOOKUP(A36,Table1[], 5, FALSE),"")</f>
        <v/>
      </c>
      <c r="G36" t="str">
        <f>_xlfn.IFNA(VLOOKUP(A36,Table1[], 6, FALSE),"")</f>
        <v/>
      </c>
      <c r="H36" t="str">
        <f>_xlfn.IFNA(VLOOKUP(A36,Table1[], 7, FALSE),"")</f>
        <v/>
      </c>
      <c r="I36" t="str">
        <f>_xlfn.IFNA(VLOOKUP(A36,Table2[], 2, FALSE),"")</f>
        <v/>
      </c>
      <c r="J36">
        <f t="shared" si="0"/>
        <v>1</v>
      </c>
    </row>
    <row r="37" spans="1:10" x14ac:dyDescent="0.25">
      <c r="A37" s="1">
        <v>43897</v>
      </c>
      <c r="B37">
        <v>1</v>
      </c>
      <c r="C37" t="str">
        <f>_xlfn.IFNA(VLOOKUP(A37,Table1[], 2, FALSE),"")</f>
        <v/>
      </c>
      <c r="D37" t="str">
        <f>_xlfn.IFNA(VLOOKUP(A37,Table1[], 3, FALSE),"")</f>
        <v/>
      </c>
      <c r="E37" t="str">
        <f>_xlfn.IFNA(VLOOKUP(A37,Table1[], 4, FALSE),"")</f>
        <v/>
      </c>
      <c r="F37" t="str">
        <f>_xlfn.IFNA(VLOOKUP(A37,Table1[], 5, FALSE),"")</f>
        <v/>
      </c>
      <c r="G37" t="str">
        <f>_xlfn.IFNA(VLOOKUP(A37,Table1[], 6, FALSE),"")</f>
        <v/>
      </c>
      <c r="H37" t="str">
        <f>_xlfn.IFNA(VLOOKUP(A37,Table1[], 7, FALSE),"")</f>
        <v/>
      </c>
      <c r="I37" t="str">
        <f>_xlfn.IFNA(VLOOKUP(A37,Table2[], 2, FALSE),"")</f>
        <v/>
      </c>
      <c r="J37">
        <f t="shared" si="0"/>
        <v>1</v>
      </c>
    </row>
    <row r="38" spans="1:10" x14ac:dyDescent="0.25">
      <c r="A38" s="1">
        <v>43898</v>
      </c>
      <c r="B38">
        <v>0</v>
      </c>
      <c r="C38" t="str">
        <f>_xlfn.IFNA(VLOOKUP(A38,Table1[], 2, FALSE),"")</f>
        <v/>
      </c>
      <c r="D38" t="str">
        <f>_xlfn.IFNA(VLOOKUP(A38,Table1[], 3, FALSE),"")</f>
        <v/>
      </c>
      <c r="E38" t="str">
        <f>_xlfn.IFNA(VLOOKUP(A38,Table1[], 4, FALSE),"")</f>
        <v/>
      </c>
      <c r="F38" t="str">
        <f>_xlfn.IFNA(VLOOKUP(A38,Table1[], 5, FALSE),"")</f>
        <v/>
      </c>
      <c r="G38" t="str">
        <f>_xlfn.IFNA(VLOOKUP(A38,Table1[], 6, FALSE),"")</f>
        <v/>
      </c>
      <c r="H38" t="str">
        <f>_xlfn.IFNA(VLOOKUP(A38,Table1[], 7, FALSE),"")</f>
        <v/>
      </c>
      <c r="I38" t="str">
        <f>_xlfn.IFNA(VLOOKUP(A38,Table2[], 2, FALSE),"")</f>
        <v/>
      </c>
      <c r="J38">
        <f t="shared" si="0"/>
        <v>1</v>
      </c>
    </row>
    <row r="39" spans="1:10" x14ac:dyDescent="0.25">
      <c r="A39" s="1">
        <v>43899</v>
      </c>
      <c r="B39">
        <v>4</v>
      </c>
      <c r="C39" t="str">
        <f>_xlfn.IFNA(VLOOKUP(A39,Table1[], 2, FALSE),"")</f>
        <v/>
      </c>
      <c r="D39" t="str">
        <f>_xlfn.IFNA(VLOOKUP(A39,Table1[], 3, FALSE),"")</f>
        <v/>
      </c>
      <c r="E39" t="str">
        <f>_xlfn.IFNA(VLOOKUP(A39,Table1[], 4, FALSE),"")</f>
        <v/>
      </c>
      <c r="F39" t="str">
        <f>_xlfn.IFNA(VLOOKUP(A39,Table1[], 5, FALSE),"")</f>
        <v/>
      </c>
      <c r="G39" t="str">
        <f>_xlfn.IFNA(VLOOKUP(A39,Table1[], 6, FALSE),"")</f>
        <v/>
      </c>
      <c r="H39" t="str">
        <f>_xlfn.IFNA(VLOOKUP(A39,Table1[], 7, FALSE),"")</f>
        <v/>
      </c>
      <c r="I39" t="str">
        <f>_xlfn.IFNA(VLOOKUP(A39,Table2[], 2, FALSE),"")</f>
        <v/>
      </c>
      <c r="J39">
        <f t="shared" si="0"/>
        <v>1</v>
      </c>
    </row>
    <row r="40" spans="1:10" x14ac:dyDescent="0.25">
      <c r="A40" s="1">
        <v>43900</v>
      </c>
      <c r="B40">
        <v>3</v>
      </c>
      <c r="C40" t="str">
        <f>_xlfn.IFNA(VLOOKUP(A40,Table1[], 2, FALSE),"")</f>
        <v/>
      </c>
      <c r="D40" t="str">
        <f>_xlfn.IFNA(VLOOKUP(A40,Table1[], 3, FALSE),"")</f>
        <v/>
      </c>
      <c r="E40" t="str">
        <f>_xlfn.IFNA(VLOOKUP(A40,Table1[], 4, FALSE),"")</f>
        <v/>
      </c>
      <c r="F40" t="str">
        <f>_xlfn.IFNA(VLOOKUP(A40,Table1[], 5, FALSE),"")</f>
        <v/>
      </c>
      <c r="G40" t="str">
        <f>_xlfn.IFNA(VLOOKUP(A40,Table1[], 6, FALSE),"")</f>
        <v/>
      </c>
      <c r="H40" t="str">
        <f>_xlfn.IFNA(VLOOKUP(A40,Table1[], 7, FALSE),"")</f>
        <v/>
      </c>
      <c r="I40" t="str">
        <f>_xlfn.IFNA(VLOOKUP(A40,Table2[], 2, FALSE),"")</f>
        <v/>
      </c>
      <c r="J40">
        <f t="shared" si="0"/>
        <v>1</v>
      </c>
    </row>
    <row r="41" spans="1:10" x14ac:dyDescent="0.25">
      <c r="A41" s="1">
        <v>43901</v>
      </c>
      <c r="B41">
        <v>3</v>
      </c>
      <c r="C41" t="str">
        <f>_xlfn.IFNA(VLOOKUP(A41,Table1[], 2, FALSE),"")</f>
        <v/>
      </c>
      <c r="D41" t="str">
        <f>_xlfn.IFNA(VLOOKUP(A41,Table1[], 3, FALSE),"")</f>
        <v/>
      </c>
      <c r="E41" t="str">
        <f>_xlfn.IFNA(VLOOKUP(A41,Table1[], 4, FALSE),"")</f>
        <v/>
      </c>
      <c r="F41" t="str">
        <f>_xlfn.IFNA(VLOOKUP(A41,Table1[], 5, FALSE),"")</f>
        <v/>
      </c>
      <c r="G41" t="str">
        <f>_xlfn.IFNA(VLOOKUP(A41,Table1[], 6, FALSE),"")</f>
        <v/>
      </c>
      <c r="H41" t="str">
        <f>_xlfn.IFNA(VLOOKUP(A41,Table1[], 7, FALSE),"")</f>
        <v/>
      </c>
      <c r="I41" t="str">
        <f>_xlfn.IFNA(VLOOKUP(A41,Table2[], 2, FALSE),"")</f>
        <v/>
      </c>
      <c r="J41">
        <f t="shared" si="0"/>
        <v>1</v>
      </c>
    </row>
    <row r="42" spans="1:10" x14ac:dyDescent="0.25">
      <c r="A42" s="1">
        <v>43902</v>
      </c>
      <c r="B42">
        <v>0</v>
      </c>
      <c r="C42" t="str">
        <f>_xlfn.IFNA(VLOOKUP(A42,Table1[], 2, FALSE),"")</f>
        <v/>
      </c>
      <c r="D42" t="str">
        <f>_xlfn.IFNA(VLOOKUP(A42,Table1[], 3, FALSE),"")</f>
        <v/>
      </c>
      <c r="E42" t="str">
        <f>_xlfn.IFNA(VLOOKUP(A42,Table1[], 4, FALSE),"")</f>
        <v/>
      </c>
      <c r="F42" t="str">
        <f>_xlfn.IFNA(VLOOKUP(A42,Table1[], 5, FALSE),"")</f>
        <v/>
      </c>
      <c r="G42" t="str">
        <f>_xlfn.IFNA(VLOOKUP(A42,Table1[], 6, FALSE),"")</f>
        <v/>
      </c>
      <c r="H42" t="str">
        <f>_xlfn.IFNA(VLOOKUP(A42,Table1[], 7, FALSE),"")</f>
        <v/>
      </c>
      <c r="I42" t="str">
        <f>_xlfn.IFNA(VLOOKUP(A42,Table2[], 2, FALSE),"")</f>
        <v/>
      </c>
      <c r="J42">
        <f t="shared" si="0"/>
        <v>1</v>
      </c>
    </row>
    <row r="43" spans="1:10" x14ac:dyDescent="0.25">
      <c r="A43" s="1">
        <v>43903</v>
      </c>
      <c r="B43">
        <v>15</v>
      </c>
      <c r="C43" t="str">
        <f>_xlfn.IFNA(VLOOKUP(A43,Table1[], 2, FALSE),"")</f>
        <v/>
      </c>
      <c r="D43" t="str">
        <f>_xlfn.IFNA(VLOOKUP(A43,Table1[], 3, FALSE),"")</f>
        <v/>
      </c>
      <c r="E43" t="str">
        <f>_xlfn.IFNA(VLOOKUP(A43,Table1[], 4, FALSE),"")</f>
        <v/>
      </c>
      <c r="F43" t="str">
        <f>_xlfn.IFNA(VLOOKUP(A43,Table1[], 5, FALSE),"")</f>
        <v/>
      </c>
      <c r="G43" t="str">
        <f>_xlfn.IFNA(VLOOKUP(A43,Table1[], 6, FALSE),"")</f>
        <v/>
      </c>
      <c r="H43" t="str">
        <f>_xlfn.IFNA(VLOOKUP(A43,Table1[], 7, FALSE),"")</f>
        <v/>
      </c>
      <c r="I43" t="str">
        <f>_xlfn.IFNA(VLOOKUP(A43,Table2[], 2, FALSE),"")</f>
        <v/>
      </c>
      <c r="J43">
        <f t="shared" si="0"/>
        <v>1</v>
      </c>
    </row>
    <row r="44" spans="1:10" x14ac:dyDescent="0.25">
      <c r="A44" s="1">
        <v>43904</v>
      </c>
      <c r="B44">
        <v>13</v>
      </c>
      <c r="C44" t="str">
        <f>_xlfn.IFNA(VLOOKUP(A44,Table1[], 2, FALSE),"")</f>
        <v/>
      </c>
      <c r="D44" t="str">
        <f>_xlfn.IFNA(VLOOKUP(A44,Table1[], 3, FALSE),"")</f>
        <v/>
      </c>
      <c r="E44" t="str">
        <f>_xlfn.IFNA(VLOOKUP(A44,Table1[], 4, FALSE),"")</f>
        <v/>
      </c>
      <c r="F44" t="str">
        <f>_xlfn.IFNA(VLOOKUP(A44,Table1[], 5, FALSE),"")</f>
        <v/>
      </c>
      <c r="G44" t="str">
        <f>_xlfn.IFNA(VLOOKUP(A44,Table1[], 6, FALSE),"")</f>
        <v/>
      </c>
      <c r="H44" t="str">
        <f>_xlfn.IFNA(VLOOKUP(A44,Table1[], 7, FALSE),"")</f>
        <v/>
      </c>
      <c r="I44" t="str">
        <f>_xlfn.IFNA(VLOOKUP(A44,Table2[], 2, FALSE),"")</f>
        <v/>
      </c>
      <c r="J44">
        <f t="shared" si="0"/>
        <v>1</v>
      </c>
    </row>
    <row r="45" spans="1:10" x14ac:dyDescent="0.25">
      <c r="A45" s="1">
        <v>43905</v>
      </c>
      <c r="B45">
        <v>8</v>
      </c>
      <c r="C45" t="str">
        <f>_xlfn.IFNA(VLOOKUP(A45,Table1[], 2, FALSE),"")</f>
        <v/>
      </c>
      <c r="D45" t="str">
        <f>_xlfn.IFNA(VLOOKUP(A45,Table1[], 3, FALSE),"")</f>
        <v/>
      </c>
      <c r="E45" t="str">
        <f>_xlfn.IFNA(VLOOKUP(A45,Table1[], 4, FALSE),"")</f>
        <v/>
      </c>
      <c r="F45" t="str">
        <f>_xlfn.IFNA(VLOOKUP(A45,Table1[], 5, FALSE),"")</f>
        <v/>
      </c>
      <c r="G45" t="str">
        <f>_xlfn.IFNA(VLOOKUP(A45,Table1[], 6, FALSE),"")</f>
        <v/>
      </c>
      <c r="H45" t="str">
        <f>_xlfn.IFNA(VLOOKUP(A45,Table1[], 7, FALSE),"")</f>
        <v/>
      </c>
      <c r="I45" t="str">
        <f>_xlfn.IFNA(VLOOKUP(A45,Table2[], 2, FALSE),"")</f>
        <v/>
      </c>
      <c r="J45">
        <f t="shared" si="0"/>
        <v>1</v>
      </c>
    </row>
    <row r="46" spans="1:10" x14ac:dyDescent="0.25">
      <c r="A46" s="1">
        <v>43906</v>
      </c>
      <c r="B46">
        <v>14</v>
      </c>
      <c r="C46" t="str">
        <f>_xlfn.IFNA(VLOOKUP(A46,Table1[], 2, FALSE),"")</f>
        <v/>
      </c>
      <c r="D46" t="str">
        <f>_xlfn.IFNA(VLOOKUP(A46,Table1[], 3, FALSE),"")</f>
        <v/>
      </c>
      <c r="E46" t="str">
        <f>_xlfn.IFNA(VLOOKUP(A46,Table1[], 4, FALSE),"")</f>
        <v/>
      </c>
      <c r="F46" t="str">
        <f>_xlfn.IFNA(VLOOKUP(A46,Table1[], 5, FALSE),"")</f>
        <v/>
      </c>
      <c r="G46" t="str">
        <f>_xlfn.IFNA(VLOOKUP(A46,Table1[], 6, FALSE),"")</f>
        <v/>
      </c>
      <c r="H46" t="str">
        <f>_xlfn.IFNA(VLOOKUP(A46,Table1[], 7, FALSE),"")</f>
        <v/>
      </c>
      <c r="I46" t="str">
        <f>_xlfn.IFNA(VLOOKUP(A46,Table2[], 2, FALSE),"")</f>
        <v/>
      </c>
      <c r="J46">
        <f t="shared" si="0"/>
        <v>1</v>
      </c>
    </row>
    <row r="47" spans="1:10" x14ac:dyDescent="0.25">
      <c r="A47" s="1">
        <v>43907</v>
      </c>
      <c r="B47">
        <v>23</v>
      </c>
      <c r="C47">
        <f>_xlfn.IFNA(VLOOKUP(A47,Table1[], 2, FALSE),"")</f>
        <v>4.0793999999999997</v>
      </c>
      <c r="D47">
        <f>_xlfn.IFNA(VLOOKUP(A47,Table1[], 3, FALSE),"")</f>
        <v>2.2063000000000001</v>
      </c>
      <c r="E47">
        <f>_xlfn.IFNA(VLOOKUP(A47,Table1[], 4, FALSE),"")</f>
        <v>1.2797000000000001</v>
      </c>
      <c r="F47">
        <f>_xlfn.IFNA(VLOOKUP(A47,Table1[], 5, FALSE),"")</f>
        <v>1.8133999999999999</v>
      </c>
      <c r="G47">
        <f>_xlfn.IFNA(VLOOKUP(A47,Table1[], 6, FALSE),"")</f>
        <v>2.5817999999999999</v>
      </c>
      <c r="H47">
        <f>_xlfn.IFNA(VLOOKUP(A47,Table1[], 7, FALSE),"")</f>
        <v>3.5943999999999998</v>
      </c>
      <c r="I47" t="str">
        <f>_xlfn.IFNA(VLOOKUP(A47,Table2[], 2, FALSE),"")</f>
        <v/>
      </c>
      <c r="J47">
        <f t="shared" si="0"/>
        <v>1</v>
      </c>
    </row>
    <row r="48" spans="1:10" x14ac:dyDescent="0.25">
      <c r="A48" s="1">
        <v>43908</v>
      </c>
      <c r="B48">
        <v>27</v>
      </c>
      <c r="C48">
        <f>_xlfn.IFNA(VLOOKUP(A48,Table1[], 2, FALSE),"")</f>
        <v>3.2279</v>
      </c>
      <c r="D48">
        <f>_xlfn.IFNA(VLOOKUP(A48,Table1[], 3, FALSE),"")</f>
        <v>1.9903</v>
      </c>
      <c r="E48">
        <f>_xlfn.IFNA(VLOOKUP(A48,Table1[], 4, FALSE),"")</f>
        <v>1.3098000000000001</v>
      </c>
      <c r="F48">
        <f>_xlfn.IFNA(VLOOKUP(A48,Table1[], 5, FALSE),"")</f>
        <v>1.7015</v>
      </c>
      <c r="G48">
        <f>_xlfn.IFNA(VLOOKUP(A48,Table1[], 6, FALSE),"")</f>
        <v>2.3079000000000001</v>
      </c>
      <c r="H48">
        <f>_xlfn.IFNA(VLOOKUP(A48,Table1[], 7, FALSE),"")</f>
        <v>3.0023</v>
      </c>
      <c r="I48" t="str">
        <f>_xlfn.IFNA(VLOOKUP(A48,Table2[], 2, FALSE),"")</f>
        <v/>
      </c>
      <c r="J48">
        <f t="shared" si="0"/>
        <v>1</v>
      </c>
    </row>
    <row r="49" spans="1:10" x14ac:dyDescent="0.25">
      <c r="A49" s="1">
        <v>43909</v>
      </c>
      <c r="B49">
        <v>0</v>
      </c>
      <c r="C49">
        <f>_xlfn.IFNA(VLOOKUP(A49,Table1[], 2, FALSE),"")</f>
        <v>2.7097000000000002</v>
      </c>
      <c r="D49">
        <f>_xlfn.IFNA(VLOOKUP(A49,Table1[], 3, FALSE),"")</f>
        <v>1.8633999999999999</v>
      </c>
      <c r="E49">
        <f>_xlfn.IFNA(VLOOKUP(A49,Table1[], 4, FALSE),"")</f>
        <v>1.2555000000000001</v>
      </c>
      <c r="F49">
        <f>_xlfn.IFNA(VLOOKUP(A49,Table1[], 5, FALSE),"")</f>
        <v>1.6321000000000001</v>
      </c>
      <c r="G49">
        <f>_xlfn.IFNA(VLOOKUP(A49,Table1[], 6, FALSE),"")</f>
        <v>2.1023000000000001</v>
      </c>
      <c r="H49">
        <f>_xlfn.IFNA(VLOOKUP(A49,Table1[], 7, FALSE),"")</f>
        <v>2.6036000000000001</v>
      </c>
      <c r="I49" t="str">
        <f>_xlfn.IFNA(VLOOKUP(A49,Table2[], 2, FALSE),"")</f>
        <v/>
      </c>
      <c r="J49">
        <f t="shared" si="0"/>
        <v>1</v>
      </c>
    </row>
    <row r="50" spans="1:10" x14ac:dyDescent="0.25">
      <c r="A50" s="1">
        <v>43910</v>
      </c>
      <c r="B50">
        <v>0</v>
      </c>
      <c r="C50">
        <f>_xlfn.IFNA(VLOOKUP(A50,Table1[], 2, FALSE),"")</f>
        <v>2.3231000000000002</v>
      </c>
      <c r="D50">
        <f>_xlfn.IFNA(VLOOKUP(A50,Table1[], 3, FALSE),"")</f>
        <v>1.7352000000000001</v>
      </c>
      <c r="E50">
        <f>_xlfn.IFNA(VLOOKUP(A50,Table1[], 4, FALSE),"")</f>
        <v>1.1774</v>
      </c>
      <c r="F50">
        <f>_xlfn.IFNA(VLOOKUP(A50,Table1[], 5, FALSE),"")</f>
        <v>1.5182</v>
      </c>
      <c r="G50">
        <f>_xlfn.IFNA(VLOOKUP(A50,Table1[], 6, FALSE),"")</f>
        <v>1.9582999999999999</v>
      </c>
      <c r="H50">
        <f>_xlfn.IFNA(VLOOKUP(A50,Table1[], 7, FALSE),"")</f>
        <v>2.4116</v>
      </c>
      <c r="I50" t="str">
        <f>_xlfn.IFNA(VLOOKUP(A50,Table2[], 2, FALSE),"")</f>
        <v/>
      </c>
      <c r="J50">
        <f t="shared" si="0"/>
        <v>1</v>
      </c>
    </row>
    <row r="51" spans="1:10" x14ac:dyDescent="0.25">
      <c r="A51" s="1">
        <v>43911</v>
      </c>
      <c r="B51">
        <v>108</v>
      </c>
      <c r="C51">
        <f>_xlfn.IFNA(VLOOKUP(A51,Table1[], 2, FALSE),"")</f>
        <v>1.9772000000000001</v>
      </c>
      <c r="D51">
        <f>_xlfn.IFNA(VLOOKUP(A51,Table1[], 3, FALSE),"")</f>
        <v>1.6294999999999999</v>
      </c>
      <c r="E51">
        <f>_xlfn.IFNA(VLOOKUP(A51,Table1[], 4, FALSE),"")</f>
        <v>1.1319999999999999</v>
      </c>
      <c r="F51">
        <f>_xlfn.IFNA(VLOOKUP(A51,Table1[], 5, FALSE),"")</f>
        <v>1.4322999999999999</v>
      </c>
      <c r="G51">
        <f>_xlfn.IFNA(VLOOKUP(A51,Table1[], 6, FALSE),"")</f>
        <v>1.8382000000000001</v>
      </c>
      <c r="H51">
        <f>_xlfn.IFNA(VLOOKUP(A51,Table1[], 7, FALSE),"")</f>
        <v>2.2416</v>
      </c>
      <c r="I51" t="str">
        <f>_xlfn.IFNA(VLOOKUP(A51,Table2[], 2, FALSE),"")</f>
        <v/>
      </c>
      <c r="J51">
        <f t="shared" si="0"/>
        <v>1</v>
      </c>
    </row>
    <row r="52" spans="1:10" x14ac:dyDescent="0.25">
      <c r="A52" s="1">
        <v>43912</v>
      </c>
      <c r="B52">
        <v>126</v>
      </c>
      <c r="C52">
        <f>_xlfn.IFNA(VLOOKUP(A52,Table1[], 2, FALSE),"")</f>
        <v>1.7379</v>
      </c>
      <c r="D52">
        <f>_xlfn.IFNA(VLOOKUP(A52,Table1[], 3, FALSE),"")</f>
        <v>1.5290999999999999</v>
      </c>
      <c r="E52">
        <f>_xlfn.IFNA(VLOOKUP(A52,Table1[], 4, FALSE),"")</f>
        <v>1.0922000000000001</v>
      </c>
      <c r="F52">
        <f>_xlfn.IFNA(VLOOKUP(A52,Table1[], 5, FALSE),"")</f>
        <v>1.347</v>
      </c>
      <c r="G52">
        <f>_xlfn.IFNA(VLOOKUP(A52,Table1[], 6, FALSE),"")</f>
        <v>1.7283999999999999</v>
      </c>
      <c r="H52">
        <f>_xlfn.IFNA(VLOOKUP(A52,Table1[], 7, FALSE),"")</f>
        <v>2.0886999999999998</v>
      </c>
      <c r="I52" t="str">
        <f>_xlfn.IFNA(VLOOKUP(A52,Table2[], 2, FALSE),"")</f>
        <v/>
      </c>
      <c r="J52">
        <f t="shared" si="0"/>
        <v>1</v>
      </c>
    </row>
    <row r="53" spans="1:10" x14ac:dyDescent="0.25">
      <c r="A53" s="1">
        <v>43913</v>
      </c>
      <c r="B53">
        <v>0</v>
      </c>
      <c r="C53">
        <f>_xlfn.IFNA(VLOOKUP(A53,Table1[], 2, FALSE),"")</f>
        <v>1.5905</v>
      </c>
      <c r="D53">
        <f>_xlfn.IFNA(VLOOKUP(A53,Table1[], 3, FALSE),"")</f>
        <v>1.4422999999999999</v>
      </c>
      <c r="E53">
        <f>_xlfn.IFNA(VLOOKUP(A53,Table1[], 4, FALSE),"")</f>
        <v>1.0512999999999999</v>
      </c>
      <c r="F53">
        <f>_xlfn.IFNA(VLOOKUP(A53,Table1[], 5, FALSE),"")</f>
        <v>1.2837000000000001</v>
      </c>
      <c r="G53">
        <f>_xlfn.IFNA(VLOOKUP(A53,Table1[], 6, FALSE),"")</f>
        <v>1.6236999999999999</v>
      </c>
      <c r="H53">
        <f>_xlfn.IFNA(VLOOKUP(A53,Table1[], 7, FALSE),"")</f>
        <v>1.9615</v>
      </c>
      <c r="I53" t="str">
        <f>_xlfn.IFNA(VLOOKUP(A53,Table2[], 2, FALSE),"")</f>
        <v/>
      </c>
      <c r="J53">
        <f t="shared" si="0"/>
        <v>1</v>
      </c>
    </row>
    <row r="54" spans="1:10" x14ac:dyDescent="0.25">
      <c r="A54" s="1">
        <v>43914</v>
      </c>
      <c r="B54">
        <v>56</v>
      </c>
      <c r="C54">
        <f>_xlfn.IFNA(VLOOKUP(A54,Table1[], 2, FALSE),"")</f>
        <v>1.5347</v>
      </c>
      <c r="D54">
        <f>_xlfn.IFNA(VLOOKUP(A54,Table1[], 3, FALSE),"")</f>
        <v>1.3677999999999999</v>
      </c>
      <c r="E54">
        <f>_xlfn.IFNA(VLOOKUP(A54,Table1[], 4, FALSE),"")</f>
        <v>1.0165</v>
      </c>
      <c r="F54">
        <f>_xlfn.IFNA(VLOOKUP(A54,Table1[], 5, FALSE),"")</f>
        <v>1.2303999999999999</v>
      </c>
      <c r="G54">
        <f>_xlfn.IFNA(VLOOKUP(A54,Table1[], 6, FALSE),"")</f>
        <v>1.5336000000000001</v>
      </c>
      <c r="H54">
        <f>_xlfn.IFNA(VLOOKUP(A54,Table1[], 7, FALSE),"")</f>
        <v>1.8436999999999999</v>
      </c>
      <c r="I54" t="str">
        <f>_xlfn.IFNA(VLOOKUP(A54,Table2[], 2, FALSE),"")</f>
        <v/>
      </c>
      <c r="J54">
        <f t="shared" si="0"/>
        <v>1</v>
      </c>
    </row>
    <row r="55" spans="1:10" x14ac:dyDescent="0.25">
      <c r="A55" s="1">
        <v>43915</v>
      </c>
      <c r="B55">
        <v>55</v>
      </c>
      <c r="C55">
        <f>_xlfn.IFNA(VLOOKUP(A55,Table1[], 2, FALSE),"")</f>
        <v>1.4859</v>
      </c>
      <c r="D55">
        <f>_xlfn.IFNA(VLOOKUP(A55,Table1[], 3, FALSE),"")</f>
        <v>1.2988</v>
      </c>
      <c r="E55">
        <f>_xlfn.IFNA(VLOOKUP(A55,Table1[], 4, FALSE),"")</f>
        <v>0.94720000000000004</v>
      </c>
      <c r="F55">
        <f>_xlfn.IFNA(VLOOKUP(A55,Table1[], 5, FALSE),"")</f>
        <v>1.1715</v>
      </c>
      <c r="G55">
        <f>_xlfn.IFNA(VLOOKUP(A55,Table1[], 6, FALSE),"")</f>
        <v>1.45</v>
      </c>
      <c r="H55">
        <f>_xlfn.IFNA(VLOOKUP(A55,Table1[], 7, FALSE),"")</f>
        <v>1.7362</v>
      </c>
      <c r="I55" t="str">
        <f>_xlfn.IFNA(VLOOKUP(A55,Table2[], 2, FALSE),"")</f>
        <v/>
      </c>
      <c r="J55">
        <f t="shared" si="0"/>
        <v>1</v>
      </c>
    </row>
    <row r="56" spans="1:10" x14ac:dyDescent="0.25">
      <c r="A56" s="1">
        <v>43916</v>
      </c>
      <c r="B56">
        <v>54</v>
      </c>
      <c r="C56">
        <f>_xlfn.IFNA(VLOOKUP(A56,Table1[], 2, FALSE),"")</f>
        <v>1.4189000000000001</v>
      </c>
      <c r="D56">
        <f>_xlfn.IFNA(VLOOKUP(A56,Table1[], 3, FALSE),"")</f>
        <v>1.2405999999999999</v>
      </c>
      <c r="E56">
        <f>_xlfn.IFNA(VLOOKUP(A56,Table1[], 4, FALSE),"")</f>
        <v>0.91790000000000005</v>
      </c>
      <c r="F56">
        <f>_xlfn.IFNA(VLOOKUP(A56,Table1[], 5, FALSE),"")</f>
        <v>1.1267</v>
      </c>
      <c r="G56">
        <f>_xlfn.IFNA(VLOOKUP(A56,Table1[], 6, FALSE),"")</f>
        <v>1.3769</v>
      </c>
      <c r="H56">
        <f>_xlfn.IFNA(VLOOKUP(A56,Table1[], 7, FALSE),"")</f>
        <v>1.6119000000000001</v>
      </c>
      <c r="I56" t="str">
        <f>_xlfn.IFNA(VLOOKUP(A56,Table2[], 2, FALSE),"")</f>
        <v/>
      </c>
      <c r="J56">
        <f t="shared" si="0"/>
        <v>1</v>
      </c>
    </row>
    <row r="57" spans="1:10" x14ac:dyDescent="0.25">
      <c r="A57" s="1">
        <v>43917</v>
      </c>
      <c r="B57">
        <v>54</v>
      </c>
      <c r="C57">
        <f>_xlfn.IFNA(VLOOKUP(A57,Table1[], 2, FALSE),"")</f>
        <v>1.2864</v>
      </c>
      <c r="D57">
        <f>_xlfn.IFNA(VLOOKUP(A57,Table1[], 3, FALSE),"")</f>
        <v>1.1855</v>
      </c>
      <c r="E57">
        <f>_xlfn.IFNA(VLOOKUP(A57,Table1[], 4, FALSE),"")</f>
        <v>0.90920000000000001</v>
      </c>
      <c r="F57">
        <f>_xlfn.IFNA(VLOOKUP(A57,Table1[], 5, FALSE),"")</f>
        <v>1.0748</v>
      </c>
      <c r="G57">
        <f>_xlfn.IFNA(VLOOKUP(A57,Table1[], 6, FALSE),"")</f>
        <v>1.2956000000000001</v>
      </c>
      <c r="H57">
        <f>_xlfn.IFNA(VLOOKUP(A57,Table1[], 7, FALSE),"")</f>
        <v>1.5013000000000001</v>
      </c>
      <c r="I57" t="str">
        <f>_xlfn.IFNA(VLOOKUP(A57,Table2[], 2, FALSE),"")</f>
        <v>27/3, National cabinet decides returned travellers will be subject to mandatory 14-day quarantine at designated facilities, for example, in a hotel</v>
      </c>
      <c r="J57">
        <f t="shared" si="0"/>
        <v>1</v>
      </c>
    </row>
    <row r="58" spans="1:10" x14ac:dyDescent="0.25">
      <c r="A58" s="1">
        <v>43918</v>
      </c>
      <c r="B58">
        <v>111</v>
      </c>
      <c r="C58">
        <f>_xlfn.IFNA(VLOOKUP(A58,Table1[], 2, FALSE),"")</f>
        <v>1.1115999999999999</v>
      </c>
      <c r="D58">
        <f>_xlfn.IFNA(VLOOKUP(A58,Table1[], 3, FALSE),"")</f>
        <v>1.1278999999999999</v>
      </c>
      <c r="E58">
        <f>_xlfn.IFNA(VLOOKUP(A58,Table1[], 4, FALSE),"")</f>
        <v>0.86009999999999998</v>
      </c>
      <c r="F58">
        <f>_xlfn.IFNA(VLOOKUP(A58,Table1[], 5, FALSE),"")</f>
        <v>1.0203</v>
      </c>
      <c r="G58">
        <f>_xlfn.IFNA(VLOOKUP(A58,Table1[], 6, FALSE),"")</f>
        <v>1.2278</v>
      </c>
      <c r="H58">
        <f>_xlfn.IFNA(VLOOKUP(A58,Table1[], 7, FALSE),"")</f>
        <v>1.4017999999999999</v>
      </c>
      <c r="I58" t="str">
        <f>_xlfn.IFNA(VLOOKUP(A58,Table2[], 2, FALSE),"")</f>
        <v/>
      </c>
      <c r="J58">
        <f t="shared" si="0"/>
        <v>1</v>
      </c>
    </row>
    <row r="59" spans="1:10" x14ac:dyDescent="0.25">
      <c r="A59" s="1">
        <v>43919</v>
      </c>
      <c r="B59">
        <v>84</v>
      </c>
      <c r="C59">
        <f>_xlfn.IFNA(VLOOKUP(A59,Table1[], 2, FALSE),"")</f>
        <v>0.90400000000000003</v>
      </c>
      <c r="D59">
        <f>_xlfn.IFNA(VLOOKUP(A59,Table1[], 3, FALSE),"")</f>
        <v>1.0532999999999999</v>
      </c>
      <c r="E59">
        <f>_xlfn.IFNA(VLOOKUP(A59,Table1[], 4, FALSE),"")</f>
        <v>0.78839999999999999</v>
      </c>
      <c r="F59">
        <f>_xlfn.IFNA(VLOOKUP(A59,Table1[], 5, FALSE),"")</f>
        <v>0.96450000000000002</v>
      </c>
      <c r="G59">
        <f>_xlfn.IFNA(VLOOKUP(A59,Table1[], 6, FALSE),"")</f>
        <v>1.1599999999999999</v>
      </c>
      <c r="H59">
        <f>_xlfn.IFNA(VLOOKUP(A59,Table1[], 7, FALSE),"")</f>
        <v>1.3218000000000001</v>
      </c>
      <c r="I59" t="str">
        <f>_xlfn.IFNA(VLOOKUP(A59,Table2[], 2, FALSE),"")</f>
        <v/>
      </c>
      <c r="J59">
        <f t="shared" si="0"/>
        <v>1</v>
      </c>
    </row>
    <row r="60" spans="1:10" x14ac:dyDescent="0.25">
      <c r="A60" s="1">
        <v>43920</v>
      </c>
      <c r="B60">
        <v>52</v>
      </c>
      <c r="C60">
        <f>_xlfn.IFNA(VLOOKUP(A60,Table1[], 2, FALSE),"")</f>
        <v>0.6784</v>
      </c>
      <c r="D60">
        <f>_xlfn.IFNA(VLOOKUP(A60,Table1[], 3, FALSE),"")</f>
        <v>0.97560000000000002</v>
      </c>
      <c r="E60">
        <f>_xlfn.IFNA(VLOOKUP(A60,Table1[], 4, FALSE),"")</f>
        <v>0.7349</v>
      </c>
      <c r="F60">
        <f>_xlfn.IFNA(VLOOKUP(A60,Table1[], 5, FALSE),"")</f>
        <v>0.88249999999999995</v>
      </c>
      <c r="G60">
        <f>_xlfn.IFNA(VLOOKUP(A60,Table1[], 6, FALSE),"")</f>
        <v>1.0687</v>
      </c>
      <c r="H60">
        <f>_xlfn.IFNA(VLOOKUP(A60,Table1[], 7, FALSE),"")</f>
        <v>1.2265999999999999</v>
      </c>
      <c r="I60" t="str">
        <f>_xlfn.IFNA(VLOOKUP(A60,Table2[], 2, FALSE),"")</f>
        <v/>
      </c>
      <c r="J60">
        <f t="shared" si="0"/>
        <v>1</v>
      </c>
    </row>
    <row r="61" spans="1:10" x14ac:dyDescent="0.25">
      <c r="A61" s="1">
        <v>43921</v>
      </c>
      <c r="B61">
        <v>96</v>
      </c>
      <c r="C61">
        <f>_xlfn.IFNA(VLOOKUP(A61,Table1[], 2, FALSE),"")</f>
        <v>0.52590000000000003</v>
      </c>
      <c r="D61">
        <f>_xlfn.IFNA(VLOOKUP(A61,Table1[], 3, FALSE),"")</f>
        <v>0.87409999999999999</v>
      </c>
      <c r="E61">
        <f>_xlfn.IFNA(VLOOKUP(A61,Table1[], 4, FALSE),"")</f>
        <v>0.64410000000000001</v>
      </c>
      <c r="F61">
        <f>_xlfn.IFNA(VLOOKUP(A61,Table1[], 5, FALSE),"")</f>
        <v>0.78169999999999995</v>
      </c>
      <c r="G61">
        <f>_xlfn.IFNA(VLOOKUP(A61,Table1[], 6, FALSE),"")</f>
        <v>0.96209999999999996</v>
      </c>
      <c r="H61">
        <f>_xlfn.IFNA(VLOOKUP(A61,Table1[], 7, FALSE),"")</f>
        <v>1.107</v>
      </c>
      <c r="I61" t="str">
        <f>_xlfn.IFNA(VLOOKUP(A61,Table2[], 2, FALSE),"")</f>
        <v/>
      </c>
      <c r="J61">
        <f t="shared" si="0"/>
        <v>1</v>
      </c>
    </row>
    <row r="62" spans="1:10" x14ac:dyDescent="0.25">
      <c r="A62" s="1">
        <v>43922</v>
      </c>
      <c r="B62">
        <v>51</v>
      </c>
      <c r="C62">
        <f>_xlfn.IFNA(VLOOKUP(A62,Table1[], 2, FALSE),"")</f>
        <v>0.40410000000000001</v>
      </c>
      <c r="D62">
        <f>_xlfn.IFNA(VLOOKUP(A62,Table1[], 3, FALSE),"")</f>
        <v>0.75429999999999997</v>
      </c>
      <c r="E62">
        <f>_xlfn.IFNA(VLOOKUP(A62,Table1[], 4, FALSE),"")</f>
        <v>0.53790000000000004</v>
      </c>
      <c r="F62">
        <f>_xlfn.IFNA(VLOOKUP(A62,Table1[], 5, FALSE),"")</f>
        <v>0.67379999999999995</v>
      </c>
      <c r="G62">
        <f>_xlfn.IFNA(VLOOKUP(A62,Table1[], 6, FALSE),"")</f>
        <v>0.83699999999999997</v>
      </c>
      <c r="H62">
        <f>_xlfn.IFNA(VLOOKUP(A62,Table1[], 7, FALSE),"")</f>
        <v>0.97640000000000005</v>
      </c>
      <c r="I62" t="str">
        <f>_xlfn.IFNA(VLOOKUP(A62,Table2[], 2, FALSE),"")</f>
        <v/>
      </c>
      <c r="J62">
        <f t="shared" si="0"/>
        <v>1</v>
      </c>
    </row>
    <row r="63" spans="1:10" x14ac:dyDescent="0.25">
      <c r="A63" s="1">
        <v>43923</v>
      </c>
      <c r="B63">
        <v>68</v>
      </c>
      <c r="C63">
        <f>_xlfn.IFNA(VLOOKUP(A63,Table1[], 2, FALSE),"")</f>
        <v>0.32690000000000002</v>
      </c>
      <c r="D63">
        <f>_xlfn.IFNA(VLOOKUP(A63,Table1[], 3, FALSE),"")</f>
        <v>0.63280000000000003</v>
      </c>
      <c r="E63">
        <f>_xlfn.IFNA(VLOOKUP(A63,Table1[], 4, FALSE),"")</f>
        <v>0.43830000000000002</v>
      </c>
      <c r="F63">
        <f>_xlfn.IFNA(VLOOKUP(A63,Table1[], 5, FALSE),"")</f>
        <v>0.56200000000000006</v>
      </c>
      <c r="G63">
        <f>_xlfn.IFNA(VLOOKUP(A63,Table1[], 6, FALSE),"")</f>
        <v>0.7016</v>
      </c>
      <c r="H63">
        <f>_xlfn.IFNA(VLOOKUP(A63,Table1[], 7, FALSE),"")</f>
        <v>0.81950000000000001</v>
      </c>
      <c r="I63" t="str">
        <f>_xlfn.IFNA(VLOOKUP(A63,Table2[], 2, FALSE),"")</f>
        <v/>
      </c>
      <c r="J63">
        <f t="shared" si="0"/>
        <v>1</v>
      </c>
    </row>
    <row r="64" spans="1:10" x14ac:dyDescent="0.25">
      <c r="A64" s="1">
        <v>43924</v>
      </c>
      <c r="B64">
        <v>49</v>
      </c>
      <c r="C64">
        <f>_xlfn.IFNA(VLOOKUP(A64,Table1[], 2, FALSE),"")</f>
        <v>0.27679999999999999</v>
      </c>
      <c r="D64">
        <f>_xlfn.IFNA(VLOOKUP(A64,Table1[], 3, FALSE),"")</f>
        <v>0.50639999999999996</v>
      </c>
      <c r="E64">
        <f>_xlfn.IFNA(VLOOKUP(A64,Table1[], 4, FALSE),"")</f>
        <v>0.3377</v>
      </c>
      <c r="F64">
        <f>_xlfn.IFNA(VLOOKUP(A64,Table1[], 5, FALSE),"")</f>
        <v>0.44409999999999999</v>
      </c>
      <c r="G64">
        <f>_xlfn.IFNA(VLOOKUP(A64,Table1[], 6, FALSE),"")</f>
        <v>0.57150000000000001</v>
      </c>
      <c r="H64">
        <f>_xlfn.IFNA(VLOOKUP(A64,Table1[], 7, FALSE),"")</f>
        <v>0.66839999999999999</v>
      </c>
      <c r="I64" t="str">
        <f>_xlfn.IFNA(VLOOKUP(A64,Table2[], 2, FALSE),"")</f>
        <v/>
      </c>
      <c r="J64">
        <f t="shared" si="0"/>
        <v>1</v>
      </c>
    </row>
    <row r="65" spans="1:10" x14ac:dyDescent="0.25">
      <c r="A65" s="1">
        <v>43925</v>
      </c>
      <c r="B65">
        <v>30</v>
      </c>
      <c r="C65">
        <f>_xlfn.IFNA(VLOOKUP(A65,Table1[], 2, FALSE),"")</f>
        <v>0.24840000000000001</v>
      </c>
      <c r="D65">
        <f>_xlfn.IFNA(VLOOKUP(A65,Table1[], 3, FALSE),"")</f>
        <v>0.3926</v>
      </c>
      <c r="E65">
        <f>_xlfn.IFNA(VLOOKUP(A65,Table1[], 4, FALSE),"")</f>
        <v>0.2233</v>
      </c>
      <c r="F65">
        <f>_xlfn.IFNA(VLOOKUP(A65,Table1[], 5, FALSE),"")</f>
        <v>0.33050000000000002</v>
      </c>
      <c r="G65">
        <f>_xlfn.IFNA(VLOOKUP(A65,Table1[], 6, FALSE),"")</f>
        <v>0.45119999999999999</v>
      </c>
      <c r="H65">
        <f>_xlfn.IFNA(VLOOKUP(A65,Table1[], 7, FALSE),"")</f>
        <v>0.5464</v>
      </c>
      <c r="I65" t="str">
        <f>_xlfn.IFNA(VLOOKUP(A65,Table2[], 2, FALSE),"")</f>
        <v/>
      </c>
      <c r="J65">
        <f t="shared" si="0"/>
        <v>1</v>
      </c>
    </row>
    <row r="66" spans="1:10" x14ac:dyDescent="0.25">
      <c r="A66" s="1">
        <v>43926</v>
      </c>
      <c r="B66">
        <v>20</v>
      </c>
      <c r="C66">
        <f>_xlfn.IFNA(VLOOKUP(A66,Table1[], 2, FALSE),"")</f>
        <v>0.24929999999999999</v>
      </c>
      <c r="D66">
        <f>_xlfn.IFNA(VLOOKUP(A66,Table1[], 3, FALSE),"")</f>
        <v>0.29239999999999999</v>
      </c>
      <c r="E66">
        <f>_xlfn.IFNA(VLOOKUP(A66,Table1[], 4, FALSE),"")</f>
        <v>0.129</v>
      </c>
      <c r="F66">
        <f>_xlfn.IFNA(VLOOKUP(A66,Table1[], 5, FALSE),"")</f>
        <v>0.22320000000000001</v>
      </c>
      <c r="G66">
        <f>_xlfn.IFNA(VLOOKUP(A66,Table1[], 6, FALSE),"")</f>
        <v>0.35399999999999998</v>
      </c>
      <c r="H66">
        <f>_xlfn.IFNA(VLOOKUP(A66,Table1[], 7, FALSE),"")</f>
        <v>0.46289999999999998</v>
      </c>
      <c r="I66" t="str">
        <f>_xlfn.IFNA(VLOOKUP(A66,Table2[], 2, FALSE),"")</f>
        <v/>
      </c>
      <c r="J66">
        <f t="shared" si="0"/>
        <v>1</v>
      </c>
    </row>
    <row r="67" spans="1:10" x14ac:dyDescent="0.25">
      <c r="A67" s="1">
        <v>43927</v>
      </c>
      <c r="B67">
        <v>23</v>
      </c>
      <c r="C67">
        <f>_xlfn.IFNA(VLOOKUP(A67,Table1[], 2, FALSE),"")</f>
        <v>0.24990000000000001</v>
      </c>
      <c r="D67">
        <f>_xlfn.IFNA(VLOOKUP(A67,Table1[], 3, FALSE),"")</f>
        <v>0.21379999999999999</v>
      </c>
      <c r="E67">
        <f>_xlfn.IFNA(VLOOKUP(A67,Table1[], 4, FALSE),"")</f>
        <v>5.45E-2</v>
      </c>
      <c r="F67">
        <f>_xlfn.IFNA(VLOOKUP(A67,Table1[], 5, FALSE),"")</f>
        <v>0.15179999999999999</v>
      </c>
      <c r="G67">
        <f>_xlfn.IFNA(VLOOKUP(A67,Table1[], 6, FALSE),"")</f>
        <v>0.28249999999999997</v>
      </c>
      <c r="H67">
        <f>_xlfn.IFNA(VLOOKUP(A67,Table1[], 7, FALSE),"")</f>
        <v>0.39850000000000002</v>
      </c>
      <c r="I67" t="str">
        <f>_xlfn.IFNA(VLOOKUP(A67,Table2[], 2, FALSE),"")</f>
        <v/>
      </c>
      <c r="J67">
        <f t="shared" si="0"/>
        <v>1</v>
      </c>
    </row>
    <row r="68" spans="1:10" x14ac:dyDescent="0.25">
      <c r="A68" s="1">
        <v>43928</v>
      </c>
      <c r="B68">
        <v>33</v>
      </c>
      <c r="C68">
        <f>_xlfn.IFNA(VLOOKUP(A68,Table1[], 2, FALSE),"")</f>
        <v>0.22259999999999999</v>
      </c>
      <c r="D68">
        <f>_xlfn.IFNA(VLOOKUP(A68,Table1[], 3, FALSE),"")</f>
        <v>0.16669999999999999</v>
      </c>
      <c r="E68">
        <f>_xlfn.IFNA(VLOOKUP(A68,Table1[], 4, FALSE),"")</f>
        <v>2E-3</v>
      </c>
      <c r="F68">
        <f>_xlfn.IFNA(VLOOKUP(A68,Table1[], 5, FALSE),"")</f>
        <v>0.1081</v>
      </c>
      <c r="G68">
        <f>_xlfn.IFNA(VLOOKUP(A68,Table1[], 6, FALSE),"")</f>
        <v>0.23830000000000001</v>
      </c>
      <c r="H68">
        <f>_xlfn.IFNA(VLOOKUP(A68,Table1[], 7, FALSE),"")</f>
        <v>0.34260000000000002</v>
      </c>
      <c r="I68" t="str">
        <f>_xlfn.IFNA(VLOOKUP(A68,Table2[], 2, FALSE),"")</f>
        <v/>
      </c>
      <c r="J68">
        <f t="shared" ref="J68:J131" si="1">J67</f>
        <v>1</v>
      </c>
    </row>
    <row r="69" spans="1:10" x14ac:dyDescent="0.25">
      <c r="A69" s="1">
        <v>43929</v>
      </c>
      <c r="B69">
        <v>21</v>
      </c>
      <c r="C69">
        <f>_xlfn.IFNA(VLOOKUP(A69,Table1[], 2, FALSE),"")</f>
        <v>0.18770000000000001</v>
      </c>
      <c r="D69">
        <f>_xlfn.IFNA(VLOOKUP(A69,Table1[], 3, FALSE),"")</f>
        <v>0.13919999999999999</v>
      </c>
      <c r="E69">
        <f>_xlfn.IFNA(VLOOKUP(A69,Table1[], 4, FALSE),"")</f>
        <v>0</v>
      </c>
      <c r="F69">
        <f>_xlfn.IFNA(VLOOKUP(A69,Table1[], 5, FALSE),"")</f>
        <v>8.0699999999999994E-2</v>
      </c>
      <c r="G69">
        <f>_xlfn.IFNA(VLOOKUP(A69,Table1[], 6, FALSE),"")</f>
        <v>0.20230000000000001</v>
      </c>
      <c r="H69">
        <f>_xlfn.IFNA(VLOOKUP(A69,Table1[], 7, FALSE),"")</f>
        <v>0.31759999999999999</v>
      </c>
      <c r="I69" t="str">
        <f>_xlfn.IFNA(VLOOKUP(A69,Table2[], 2, FALSE),"")</f>
        <v/>
      </c>
      <c r="J69">
        <f t="shared" si="1"/>
        <v>1</v>
      </c>
    </row>
    <row r="70" spans="1:10" x14ac:dyDescent="0.25">
      <c r="A70" s="1">
        <v>43930</v>
      </c>
      <c r="B70">
        <v>16</v>
      </c>
      <c r="C70">
        <f>_xlfn.IFNA(VLOOKUP(A70,Table1[], 2, FALSE),"")</f>
        <v>0.17480000000000001</v>
      </c>
      <c r="D70">
        <f>_xlfn.IFNA(VLOOKUP(A70,Table1[], 3, FALSE),"")</f>
        <v>0.1176</v>
      </c>
      <c r="E70">
        <f>_xlfn.IFNA(VLOOKUP(A70,Table1[], 4, FALSE),"")</f>
        <v>0</v>
      </c>
      <c r="F70">
        <f>_xlfn.IFNA(VLOOKUP(A70,Table1[], 5, FALSE),"")</f>
        <v>6.7000000000000004E-2</v>
      </c>
      <c r="G70">
        <f>_xlfn.IFNA(VLOOKUP(A70,Table1[], 6, FALSE),"")</f>
        <v>0.17660000000000001</v>
      </c>
      <c r="H70">
        <f>_xlfn.IFNA(VLOOKUP(A70,Table1[], 7, FALSE),"")</f>
        <v>0.2893</v>
      </c>
      <c r="I70" t="str">
        <f>_xlfn.IFNA(VLOOKUP(A70,Table2[], 2, FALSE),"")</f>
        <v/>
      </c>
      <c r="J70">
        <f t="shared" si="1"/>
        <v>1</v>
      </c>
    </row>
    <row r="71" spans="1:10" x14ac:dyDescent="0.25">
      <c r="A71" s="1">
        <v>43931</v>
      </c>
      <c r="B71">
        <v>13</v>
      </c>
      <c r="C71">
        <f>_xlfn.IFNA(VLOOKUP(A71,Table1[], 2, FALSE),"")</f>
        <v>0.17030000000000001</v>
      </c>
      <c r="D71">
        <f>_xlfn.IFNA(VLOOKUP(A71,Table1[], 3, FALSE),"")</f>
        <v>0.1055</v>
      </c>
      <c r="E71">
        <f>_xlfn.IFNA(VLOOKUP(A71,Table1[], 4, FALSE),"")</f>
        <v>0</v>
      </c>
      <c r="F71">
        <f>_xlfn.IFNA(VLOOKUP(A71,Table1[], 5, FALSE),"")</f>
        <v>5.6599999999999998E-2</v>
      </c>
      <c r="G71">
        <f>_xlfn.IFNA(VLOOKUP(A71,Table1[], 6, FALSE),"")</f>
        <v>0.1618</v>
      </c>
      <c r="H71">
        <f>_xlfn.IFNA(VLOOKUP(A71,Table1[], 7, FALSE),"")</f>
        <v>0.2732</v>
      </c>
      <c r="I71" t="str">
        <f>_xlfn.IFNA(VLOOKUP(A71,Table2[], 2, FALSE),"")</f>
        <v/>
      </c>
      <c r="J71">
        <f t="shared" si="1"/>
        <v>1</v>
      </c>
    </row>
    <row r="72" spans="1:10" x14ac:dyDescent="0.25">
      <c r="A72" s="1">
        <v>43932</v>
      </c>
      <c r="B72">
        <v>24</v>
      </c>
      <c r="C72">
        <f>_xlfn.IFNA(VLOOKUP(A72,Table1[], 2, FALSE),"")</f>
        <v>0.18390000000000001</v>
      </c>
      <c r="D72">
        <f>_xlfn.IFNA(VLOOKUP(A72,Table1[], 3, FALSE),"")</f>
        <v>0.1011</v>
      </c>
      <c r="E72">
        <f>_xlfn.IFNA(VLOOKUP(A72,Table1[], 4, FALSE),"")</f>
        <v>0</v>
      </c>
      <c r="F72">
        <f>_xlfn.IFNA(VLOOKUP(A72,Table1[], 5, FALSE),"")</f>
        <v>5.3600000000000002E-2</v>
      </c>
      <c r="G72">
        <f>_xlfn.IFNA(VLOOKUP(A72,Table1[], 6, FALSE),"")</f>
        <v>0.15659999999999999</v>
      </c>
      <c r="H72">
        <f>_xlfn.IFNA(VLOOKUP(A72,Table1[], 7, FALSE),"")</f>
        <v>0.27639999999999998</v>
      </c>
      <c r="I72" t="str">
        <f>_xlfn.IFNA(VLOOKUP(A72,Table2[], 2, FALSE),"")</f>
        <v/>
      </c>
      <c r="J72">
        <f t="shared" si="1"/>
        <v>1</v>
      </c>
    </row>
    <row r="73" spans="1:10" x14ac:dyDescent="0.25">
      <c r="A73" s="1">
        <v>43933</v>
      </c>
      <c r="B73">
        <v>3</v>
      </c>
      <c r="C73">
        <f>_xlfn.IFNA(VLOOKUP(A73,Table1[], 2, FALSE),"")</f>
        <v>0.19120000000000001</v>
      </c>
      <c r="D73">
        <f>_xlfn.IFNA(VLOOKUP(A73,Table1[], 3, FALSE),"")</f>
        <v>9.9400000000000002E-2</v>
      </c>
      <c r="E73">
        <f>_xlfn.IFNA(VLOOKUP(A73,Table1[], 4, FALSE),"")</f>
        <v>0</v>
      </c>
      <c r="F73">
        <f>_xlfn.IFNA(VLOOKUP(A73,Table1[], 5, FALSE),"")</f>
        <v>5.4800000000000001E-2</v>
      </c>
      <c r="G73">
        <f>_xlfn.IFNA(VLOOKUP(A73,Table1[], 6, FALSE),"")</f>
        <v>0.15809999999999999</v>
      </c>
      <c r="H73">
        <f>_xlfn.IFNA(VLOOKUP(A73,Table1[], 7, FALSE),"")</f>
        <v>0.27079999999999999</v>
      </c>
      <c r="I73" t="str">
        <f>_xlfn.IFNA(VLOOKUP(A73,Table2[], 2, FALSE),"")</f>
        <v/>
      </c>
      <c r="J73">
        <f t="shared" si="1"/>
        <v>1</v>
      </c>
    </row>
    <row r="74" spans="1:10" x14ac:dyDescent="0.25">
      <c r="A74" s="1">
        <v>43934</v>
      </c>
      <c r="B74">
        <v>13</v>
      </c>
      <c r="C74">
        <f>_xlfn.IFNA(VLOOKUP(A74,Table1[], 2, FALSE),"")</f>
        <v>0.2293</v>
      </c>
      <c r="D74">
        <f>_xlfn.IFNA(VLOOKUP(A74,Table1[], 3, FALSE),"")</f>
        <v>0.1038</v>
      </c>
      <c r="E74">
        <f>_xlfn.IFNA(VLOOKUP(A74,Table1[], 4, FALSE),"")</f>
        <v>0</v>
      </c>
      <c r="F74">
        <f>_xlfn.IFNA(VLOOKUP(A74,Table1[], 5, FALSE),"")</f>
        <v>5.7299999999999997E-2</v>
      </c>
      <c r="G74">
        <f>_xlfn.IFNA(VLOOKUP(A74,Table1[], 6, FALSE),"")</f>
        <v>0.16550000000000001</v>
      </c>
      <c r="H74">
        <f>_xlfn.IFNA(VLOOKUP(A74,Table1[], 7, FALSE),"")</f>
        <v>0.29249999999999998</v>
      </c>
      <c r="I74" t="str">
        <f>_xlfn.IFNA(VLOOKUP(A74,Table2[], 2, FALSE),"")</f>
        <v/>
      </c>
      <c r="J74">
        <f t="shared" si="1"/>
        <v>1</v>
      </c>
    </row>
    <row r="75" spans="1:10" x14ac:dyDescent="0.25">
      <c r="A75" s="1">
        <v>43935</v>
      </c>
      <c r="B75">
        <v>10</v>
      </c>
      <c r="C75">
        <f>_xlfn.IFNA(VLOOKUP(A75,Table1[], 2, FALSE),"")</f>
        <v>0.2447</v>
      </c>
      <c r="D75">
        <f>_xlfn.IFNA(VLOOKUP(A75,Table1[], 3, FALSE),"")</f>
        <v>0.12189999999999999</v>
      </c>
      <c r="E75">
        <f>_xlfn.IFNA(VLOOKUP(A75,Table1[], 4, FALSE),"")</f>
        <v>8.6999999999999994E-3</v>
      </c>
      <c r="F75">
        <f>_xlfn.IFNA(VLOOKUP(A75,Table1[], 5, FALSE),"")</f>
        <v>7.17E-2</v>
      </c>
      <c r="G75">
        <f>_xlfn.IFNA(VLOOKUP(A75,Table1[], 6, FALSE),"")</f>
        <v>0.18129999999999999</v>
      </c>
      <c r="H75">
        <f>_xlfn.IFNA(VLOOKUP(A75,Table1[], 7, FALSE),"")</f>
        <v>0.31030000000000002</v>
      </c>
      <c r="I75" t="str">
        <f>_xlfn.IFNA(VLOOKUP(A75,Table2[], 2, FALSE),"")</f>
        <v/>
      </c>
      <c r="J75">
        <f t="shared" si="1"/>
        <v>1</v>
      </c>
    </row>
    <row r="76" spans="1:10" x14ac:dyDescent="0.25">
      <c r="A76" s="1">
        <v>43936</v>
      </c>
      <c r="B76">
        <v>8</v>
      </c>
      <c r="C76">
        <f>_xlfn.IFNA(VLOOKUP(A76,Table1[], 2, FALSE),"")</f>
        <v>0.21609999999999999</v>
      </c>
      <c r="D76">
        <f>_xlfn.IFNA(VLOOKUP(A76,Table1[], 3, FALSE),"")</f>
        <v>0.14990000000000001</v>
      </c>
      <c r="E76">
        <f>_xlfn.IFNA(VLOOKUP(A76,Table1[], 4, FALSE),"")</f>
        <v>2.69E-2</v>
      </c>
      <c r="F76">
        <f>_xlfn.IFNA(VLOOKUP(A76,Table1[], 5, FALSE),"")</f>
        <v>9.74E-2</v>
      </c>
      <c r="G76">
        <f>_xlfn.IFNA(VLOOKUP(A76,Table1[], 6, FALSE),"")</f>
        <v>0.20910000000000001</v>
      </c>
      <c r="H76">
        <f>_xlfn.IFNA(VLOOKUP(A76,Table1[], 7, FALSE),"")</f>
        <v>0.34589999999999999</v>
      </c>
      <c r="I76" t="str">
        <f>_xlfn.IFNA(VLOOKUP(A76,Table2[], 2, FALSE),"")</f>
        <v/>
      </c>
      <c r="J76">
        <f t="shared" si="1"/>
        <v>1</v>
      </c>
    </row>
    <row r="77" spans="1:10" x14ac:dyDescent="0.25">
      <c r="A77" s="1">
        <v>43937</v>
      </c>
      <c r="B77">
        <v>0</v>
      </c>
      <c r="C77">
        <f>_xlfn.IFNA(VLOOKUP(A77,Table1[], 2, FALSE),"")</f>
        <v>0.2112</v>
      </c>
      <c r="D77">
        <f>_xlfn.IFNA(VLOOKUP(A77,Table1[], 3, FALSE),"")</f>
        <v>0.18840000000000001</v>
      </c>
      <c r="E77">
        <f>_xlfn.IFNA(VLOOKUP(A77,Table1[], 4, FALSE),"")</f>
        <v>5.8700000000000002E-2</v>
      </c>
      <c r="F77">
        <f>_xlfn.IFNA(VLOOKUP(A77,Table1[], 5, FALSE),"")</f>
        <v>0.1353</v>
      </c>
      <c r="G77">
        <f>_xlfn.IFNA(VLOOKUP(A77,Table1[], 6, FALSE),"")</f>
        <v>0.252</v>
      </c>
      <c r="H77">
        <f>_xlfn.IFNA(VLOOKUP(A77,Table1[], 7, FALSE),"")</f>
        <v>0.39100000000000001</v>
      </c>
      <c r="I77" t="str">
        <f>_xlfn.IFNA(VLOOKUP(A77,Table2[], 2, FALSE),"")</f>
        <v/>
      </c>
      <c r="J77">
        <f t="shared" si="1"/>
        <v>1</v>
      </c>
    </row>
    <row r="78" spans="1:10" x14ac:dyDescent="0.25">
      <c r="A78" s="1">
        <v>43938</v>
      </c>
      <c r="B78">
        <v>3</v>
      </c>
      <c r="C78">
        <f>_xlfn.IFNA(VLOOKUP(A78,Table1[], 2, FALSE),"")</f>
        <v>0.21029999999999999</v>
      </c>
      <c r="D78">
        <f>_xlfn.IFNA(VLOOKUP(A78,Table1[], 3, FALSE),"")</f>
        <v>0.24160000000000001</v>
      </c>
      <c r="E78">
        <f>_xlfn.IFNA(VLOOKUP(A78,Table1[], 4, FALSE),"")</f>
        <v>0.10150000000000001</v>
      </c>
      <c r="F78">
        <f>_xlfn.IFNA(VLOOKUP(A78,Table1[], 5, FALSE),"")</f>
        <v>0.18679999999999999</v>
      </c>
      <c r="G78">
        <f>_xlfn.IFNA(VLOOKUP(A78,Table1[], 6, FALSE),"")</f>
        <v>0.30830000000000002</v>
      </c>
      <c r="H78">
        <f>_xlfn.IFNA(VLOOKUP(A78,Table1[], 7, FALSE),"")</f>
        <v>0.43290000000000001</v>
      </c>
      <c r="I78" t="str">
        <f>_xlfn.IFNA(VLOOKUP(A78,Table2[], 2, FALSE),"")</f>
        <v/>
      </c>
      <c r="J78">
        <f t="shared" si="1"/>
        <v>1</v>
      </c>
    </row>
    <row r="79" spans="1:10" x14ac:dyDescent="0.25">
      <c r="A79" s="1">
        <v>43939</v>
      </c>
      <c r="B79">
        <v>17</v>
      </c>
      <c r="C79">
        <f>_xlfn.IFNA(VLOOKUP(A79,Table1[], 2, FALSE),"")</f>
        <v>0.21199999999999999</v>
      </c>
      <c r="D79">
        <f>_xlfn.IFNA(VLOOKUP(A79,Table1[], 3, FALSE),"")</f>
        <v>0.29949999999999999</v>
      </c>
      <c r="E79">
        <f>_xlfn.IFNA(VLOOKUP(A79,Table1[], 4, FALSE),"")</f>
        <v>0.1522</v>
      </c>
      <c r="F79">
        <f>_xlfn.IFNA(VLOOKUP(A79,Table1[], 5, FALSE),"")</f>
        <v>0.24340000000000001</v>
      </c>
      <c r="G79">
        <f>_xlfn.IFNA(VLOOKUP(A79,Table1[], 6, FALSE),"")</f>
        <v>0.36670000000000003</v>
      </c>
      <c r="H79">
        <f>_xlfn.IFNA(VLOOKUP(A79,Table1[], 7, FALSE),"")</f>
        <v>0.4965</v>
      </c>
      <c r="I79" t="str">
        <f>_xlfn.IFNA(VLOOKUP(A79,Table2[], 2, FALSE),"")</f>
        <v/>
      </c>
      <c r="J79">
        <f t="shared" si="1"/>
        <v>1</v>
      </c>
    </row>
    <row r="80" spans="1:10" x14ac:dyDescent="0.25">
      <c r="A80" s="1">
        <v>43940</v>
      </c>
      <c r="B80">
        <v>9</v>
      </c>
      <c r="C80">
        <f>_xlfn.IFNA(VLOOKUP(A80,Table1[], 2, FALSE),"")</f>
        <v>0.22220000000000001</v>
      </c>
      <c r="D80">
        <f>_xlfn.IFNA(VLOOKUP(A80,Table1[], 3, FALSE),"")</f>
        <v>0.3649</v>
      </c>
      <c r="E80">
        <f>_xlfn.IFNA(VLOOKUP(A80,Table1[], 4, FALSE),"")</f>
        <v>0.21060000000000001</v>
      </c>
      <c r="F80">
        <f>_xlfn.IFNA(VLOOKUP(A80,Table1[], 5, FALSE),"")</f>
        <v>0.30370000000000003</v>
      </c>
      <c r="G80">
        <f>_xlfn.IFNA(VLOOKUP(A80,Table1[], 6, FALSE),"")</f>
        <v>0.42930000000000001</v>
      </c>
      <c r="H80">
        <f>_xlfn.IFNA(VLOOKUP(A80,Table1[], 7, FALSE),"")</f>
        <v>0.56140000000000001</v>
      </c>
      <c r="I80" t="str">
        <f>_xlfn.IFNA(VLOOKUP(A80,Table2[], 2, FALSE),"")</f>
        <v/>
      </c>
      <c r="J80">
        <f t="shared" si="1"/>
        <v>1</v>
      </c>
    </row>
    <row r="81" spans="1:10" x14ac:dyDescent="0.25">
      <c r="A81" s="1">
        <v>43941</v>
      </c>
      <c r="B81">
        <v>1</v>
      </c>
      <c r="C81">
        <f>_xlfn.IFNA(VLOOKUP(A81,Table1[], 2, FALSE),"")</f>
        <v>0.24640000000000001</v>
      </c>
      <c r="D81">
        <f>_xlfn.IFNA(VLOOKUP(A81,Table1[], 3, FALSE),"")</f>
        <v>0.43259999999999998</v>
      </c>
      <c r="E81">
        <f>_xlfn.IFNA(VLOOKUP(A81,Table1[], 4, FALSE),"")</f>
        <v>0.27900000000000003</v>
      </c>
      <c r="F81">
        <f>_xlfn.IFNA(VLOOKUP(A81,Table1[], 5, FALSE),"")</f>
        <v>0.36459999999999998</v>
      </c>
      <c r="G81">
        <f>_xlfn.IFNA(VLOOKUP(A81,Table1[], 6, FALSE),"")</f>
        <v>0.49330000000000002</v>
      </c>
      <c r="H81">
        <f>_xlfn.IFNA(VLOOKUP(A81,Table1[], 7, FALSE),"")</f>
        <v>0.61639999999999995</v>
      </c>
      <c r="I81" t="str">
        <f>_xlfn.IFNA(VLOOKUP(A81,Table2[], 2, FALSE),"")</f>
        <v/>
      </c>
      <c r="J81">
        <f t="shared" si="1"/>
        <v>1</v>
      </c>
    </row>
    <row r="82" spans="1:10" x14ac:dyDescent="0.25">
      <c r="A82" s="1">
        <v>43942</v>
      </c>
      <c r="B82">
        <v>7</v>
      </c>
      <c r="C82">
        <f>_xlfn.IFNA(VLOOKUP(A82,Table1[], 2, FALSE),"")</f>
        <v>0.31979999999999997</v>
      </c>
      <c r="D82">
        <f>_xlfn.IFNA(VLOOKUP(A82,Table1[], 3, FALSE),"")</f>
        <v>0.4929</v>
      </c>
      <c r="E82">
        <f>_xlfn.IFNA(VLOOKUP(A82,Table1[], 4, FALSE),"")</f>
        <v>0.34010000000000001</v>
      </c>
      <c r="F82">
        <f>_xlfn.IFNA(VLOOKUP(A82,Table1[], 5, FALSE),"")</f>
        <v>0.42580000000000001</v>
      </c>
      <c r="G82">
        <f>_xlfn.IFNA(VLOOKUP(A82,Table1[], 6, FALSE),"")</f>
        <v>0.55820000000000003</v>
      </c>
      <c r="H82">
        <f>_xlfn.IFNA(VLOOKUP(A82,Table1[], 7, FALSE),"")</f>
        <v>0.66810000000000003</v>
      </c>
      <c r="I82" t="str">
        <f>_xlfn.IFNA(VLOOKUP(A82,Table2[], 2, FALSE),"")</f>
        <v/>
      </c>
      <c r="J82">
        <f t="shared" si="1"/>
        <v>1</v>
      </c>
    </row>
    <row r="83" spans="1:10" x14ac:dyDescent="0.25">
      <c r="A83" s="1">
        <v>43943</v>
      </c>
      <c r="B83">
        <v>0</v>
      </c>
      <c r="C83">
        <f>_xlfn.IFNA(VLOOKUP(A83,Table1[], 2, FALSE),"")</f>
        <v>0.4133</v>
      </c>
      <c r="D83">
        <f>_xlfn.IFNA(VLOOKUP(A83,Table1[], 3, FALSE),"")</f>
        <v>0.55159999999999998</v>
      </c>
      <c r="E83">
        <f>_xlfn.IFNA(VLOOKUP(A83,Table1[], 4, FALSE),"")</f>
        <v>0.40489999999999998</v>
      </c>
      <c r="F83">
        <f>_xlfn.IFNA(VLOOKUP(A83,Table1[], 5, FALSE),"")</f>
        <v>0.48970000000000002</v>
      </c>
      <c r="G83">
        <f>_xlfn.IFNA(VLOOKUP(A83,Table1[], 6, FALSE),"")</f>
        <v>0.61499999999999999</v>
      </c>
      <c r="H83">
        <f>_xlfn.IFNA(VLOOKUP(A83,Table1[], 7, FALSE),"")</f>
        <v>0.71870000000000001</v>
      </c>
      <c r="I83" t="str">
        <f>_xlfn.IFNA(VLOOKUP(A83,Table2[], 2, FALSE),"")</f>
        <v/>
      </c>
      <c r="J83">
        <f t="shared" si="1"/>
        <v>1</v>
      </c>
    </row>
    <row r="84" spans="1:10" x14ac:dyDescent="0.25">
      <c r="A84" s="1">
        <v>43944</v>
      </c>
      <c r="B84">
        <v>1</v>
      </c>
      <c r="C84">
        <f>_xlfn.IFNA(VLOOKUP(A84,Table1[], 2, FALSE),"")</f>
        <v>0.49640000000000001</v>
      </c>
      <c r="D84">
        <f>_xlfn.IFNA(VLOOKUP(A84,Table1[], 3, FALSE),"")</f>
        <v>0.61509999999999998</v>
      </c>
      <c r="E84">
        <f>_xlfn.IFNA(VLOOKUP(A84,Table1[], 4, FALSE),"")</f>
        <v>0.44979999999999998</v>
      </c>
      <c r="F84">
        <f>_xlfn.IFNA(VLOOKUP(A84,Table1[], 5, FALSE),"")</f>
        <v>0.55100000000000005</v>
      </c>
      <c r="G84">
        <f>_xlfn.IFNA(VLOOKUP(A84,Table1[], 6, FALSE),"")</f>
        <v>0.6784</v>
      </c>
      <c r="H84">
        <f>_xlfn.IFNA(VLOOKUP(A84,Table1[], 7, FALSE),"")</f>
        <v>0.78339999999999999</v>
      </c>
      <c r="I84" t="str">
        <f>_xlfn.IFNA(VLOOKUP(A84,Table2[], 2, FALSE),"")</f>
        <v/>
      </c>
      <c r="J84">
        <f t="shared" si="1"/>
        <v>1</v>
      </c>
    </row>
    <row r="85" spans="1:10" x14ac:dyDescent="0.25">
      <c r="A85" s="1">
        <v>43945</v>
      </c>
      <c r="B85">
        <v>6</v>
      </c>
      <c r="C85">
        <f>_xlfn.IFNA(VLOOKUP(A85,Table1[], 2, FALSE),"")</f>
        <v>0.59530000000000005</v>
      </c>
      <c r="D85">
        <f>_xlfn.IFNA(VLOOKUP(A85,Table1[], 3, FALSE),"")</f>
        <v>0.68030000000000002</v>
      </c>
      <c r="E85">
        <f>_xlfn.IFNA(VLOOKUP(A85,Table1[], 4, FALSE),"")</f>
        <v>0.49299999999999999</v>
      </c>
      <c r="F85">
        <f>_xlfn.IFNA(VLOOKUP(A85,Table1[], 5, FALSE),"")</f>
        <v>0.60929999999999995</v>
      </c>
      <c r="G85">
        <f>_xlfn.IFNA(VLOOKUP(A85,Table1[], 6, FALSE),"")</f>
        <v>0.74070000000000003</v>
      </c>
      <c r="H85">
        <f>_xlfn.IFNA(VLOOKUP(A85,Table1[], 7, FALSE),"")</f>
        <v>0.8468</v>
      </c>
      <c r="I85" t="str">
        <f>_xlfn.IFNA(VLOOKUP(A85,Table2[], 2, FALSE),"")</f>
        <v/>
      </c>
      <c r="J85">
        <f t="shared" si="1"/>
        <v>1</v>
      </c>
    </row>
    <row r="86" spans="1:10" x14ac:dyDescent="0.25">
      <c r="A86" s="1">
        <v>43946</v>
      </c>
      <c r="B86">
        <v>3</v>
      </c>
      <c r="C86">
        <f>_xlfn.IFNA(VLOOKUP(A86,Table1[], 2, FALSE),"")</f>
        <v>0.68889999999999996</v>
      </c>
      <c r="D86">
        <f>_xlfn.IFNA(VLOOKUP(A86,Table1[], 3, FALSE),"")</f>
        <v>0.74029999999999996</v>
      </c>
      <c r="E86">
        <f>_xlfn.IFNA(VLOOKUP(A86,Table1[], 4, FALSE),"")</f>
        <v>0.54930000000000001</v>
      </c>
      <c r="F86">
        <f>_xlfn.IFNA(VLOOKUP(A86,Table1[], 5, FALSE),"")</f>
        <v>0.6623</v>
      </c>
      <c r="G86">
        <f>_xlfn.IFNA(VLOOKUP(A86,Table1[], 6, FALSE),"")</f>
        <v>0.80879999999999996</v>
      </c>
      <c r="H86">
        <f>_xlfn.IFNA(VLOOKUP(A86,Table1[], 7, FALSE),"")</f>
        <v>0.91879999999999995</v>
      </c>
      <c r="I86" t="str">
        <f>_xlfn.IFNA(VLOOKUP(A86,Table2[], 2, FALSE),"")</f>
        <v/>
      </c>
      <c r="J86">
        <f t="shared" si="1"/>
        <v>1</v>
      </c>
    </row>
    <row r="87" spans="1:10" x14ac:dyDescent="0.25">
      <c r="A87" s="1">
        <v>43947</v>
      </c>
      <c r="B87">
        <v>3</v>
      </c>
      <c r="C87">
        <f>_xlfn.IFNA(VLOOKUP(A87,Table1[], 2, FALSE),"")</f>
        <v>0.79759999999999998</v>
      </c>
      <c r="D87">
        <f>_xlfn.IFNA(VLOOKUP(A87,Table1[], 3, FALSE),"")</f>
        <v>0.79959999999999998</v>
      </c>
      <c r="E87">
        <f>_xlfn.IFNA(VLOOKUP(A87,Table1[], 4, FALSE),"")</f>
        <v>0.59350000000000003</v>
      </c>
      <c r="F87">
        <f>_xlfn.IFNA(VLOOKUP(A87,Table1[], 5, FALSE),"")</f>
        <v>0.71699999999999997</v>
      </c>
      <c r="G87">
        <f>_xlfn.IFNA(VLOOKUP(A87,Table1[], 6, FALSE),"")</f>
        <v>0.88170000000000004</v>
      </c>
      <c r="H87">
        <f>_xlfn.IFNA(VLOOKUP(A87,Table1[], 7, FALSE),"")</f>
        <v>0.99850000000000005</v>
      </c>
      <c r="I87" t="str">
        <f>_xlfn.IFNA(VLOOKUP(A87,Table2[], 2, FALSE),"")</f>
        <v/>
      </c>
      <c r="J87">
        <f t="shared" si="1"/>
        <v>1</v>
      </c>
    </row>
    <row r="88" spans="1:10" x14ac:dyDescent="0.25">
      <c r="A88" s="1">
        <v>43948</v>
      </c>
      <c r="B88">
        <v>0</v>
      </c>
      <c r="C88">
        <f>_xlfn.IFNA(VLOOKUP(A88,Table1[], 2, FALSE),"")</f>
        <v>0.96409999999999996</v>
      </c>
      <c r="D88">
        <f>_xlfn.IFNA(VLOOKUP(A88,Table1[], 3, FALSE),"")</f>
        <v>0.85609999999999997</v>
      </c>
      <c r="E88">
        <f>_xlfn.IFNA(VLOOKUP(A88,Table1[], 4, FALSE),"")</f>
        <v>0.64700000000000002</v>
      </c>
      <c r="F88">
        <f>_xlfn.IFNA(VLOOKUP(A88,Table1[], 5, FALSE),"")</f>
        <v>0.76959999999999995</v>
      </c>
      <c r="G88">
        <f>_xlfn.IFNA(VLOOKUP(A88,Table1[], 6, FALSE),"")</f>
        <v>0.9486</v>
      </c>
      <c r="H88">
        <f>_xlfn.IFNA(VLOOKUP(A88,Table1[], 7, FALSE),"")</f>
        <v>1.0632999999999999</v>
      </c>
      <c r="I88" t="str">
        <f>_xlfn.IFNA(VLOOKUP(A88,Table2[], 2, FALSE),"")</f>
        <v/>
      </c>
      <c r="J88">
        <f t="shared" si="1"/>
        <v>1</v>
      </c>
    </row>
    <row r="89" spans="1:10" x14ac:dyDescent="0.25">
      <c r="A89" s="1">
        <v>43949</v>
      </c>
      <c r="B89">
        <v>5</v>
      </c>
      <c r="C89">
        <f>_xlfn.IFNA(VLOOKUP(A89,Table1[], 2, FALSE),"")</f>
        <v>1.1384000000000001</v>
      </c>
      <c r="D89">
        <f>_xlfn.IFNA(VLOOKUP(A89,Table1[], 3, FALSE),"")</f>
        <v>0.91059999999999997</v>
      </c>
      <c r="E89">
        <f>_xlfn.IFNA(VLOOKUP(A89,Table1[], 4, FALSE),"")</f>
        <v>0.70599999999999996</v>
      </c>
      <c r="F89">
        <f>_xlfn.IFNA(VLOOKUP(A89,Table1[], 5, FALSE),"")</f>
        <v>0.82740000000000002</v>
      </c>
      <c r="G89">
        <f>_xlfn.IFNA(VLOOKUP(A89,Table1[], 6, FALSE),"")</f>
        <v>1.0023</v>
      </c>
      <c r="H89">
        <f>_xlfn.IFNA(VLOOKUP(A89,Table1[], 7, FALSE),"")</f>
        <v>1.1456</v>
      </c>
      <c r="I89" t="str">
        <f>_xlfn.IFNA(VLOOKUP(A89,Table2[], 2, FALSE),"")</f>
        <v/>
      </c>
      <c r="J89">
        <f t="shared" si="1"/>
        <v>1</v>
      </c>
    </row>
    <row r="90" spans="1:10" x14ac:dyDescent="0.25">
      <c r="A90" s="1">
        <v>43950</v>
      </c>
      <c r="B90">
        <v>7</v>
      </c>
      <c r="C90">
        <f>_xlfn.IFNA(VLOOKUP(A90,Table1[], 2, FALSE),"")</f>
        <v>1.2779</v>
      </c>
      <c r="D90">
        <f>_xlfn.IFNA(VLOOKUP(A90,Table1[], 3, FALSE),"")</f>
        <v>0.9536</v>
      </c>
      <c r="E90">
        <f>_xlfn.IFNA(VLOOKUP(A90,Table1[], 4, FALSE),"")</f>
        <v>0.75690000000000002</v>
      </c>
      <c r="F90">
        <f>_xlfn.IFNA(VLOOKUP(A90,Table1[], 5, FALSE),"")</f>
        <v>0.86819999999999997</v>
      </c>
      <c r="G90">
        <f>_xlfn.IFNA(VLOOKUP(A90,Table1[], 6, FALSE),"")</f>
        <v>1.0448999999999999</v>
      </c>
      <c r="H90">
        <f>_xlfn.IFNA(VLOOKUP(A90,Table1[], 7, FALSE),"")</f>
        <v>1.2186999999999999</v>
      </c>
      <c r="I90" t="str">
        <f>_xlfn.IFNA(VLOOKUP(A90,Table2[], 2, FALSE),"")</f>
        <v/>
      </c>
      <c r="J90">
        <f t="shared" si="1"/>
        <v>1</v>
      </c>
    </row>
    <row r="91" spans="1:10" x14ac:dyDescent="0.25">
      <c r="A91" s="1">
        <v>43951</v>
      </c>
      <c r="B91">
        <v>3</v>
      </c>
      <c r="C91">
        <f>_xlfn.IFNA(VLOOKUP(A91,Table1[], 2, FALSE),"")</f>
        <v>1.3495999999999999</v>
      </c>
      <c r="D91">
        <f>_xlfn.IFNA(VLOOKUP(A91,Table1[], 3, FALSE),"")</f>
        <v>0.98499999999999999</v>
      </c>
      <c r="E91">
        <f>_xlfn.IFNA(VLOOKUP(A91,Table1[], 4, FALSE),"")</f>
        <v>0.76490000000000002</v>
      </c>
      <c r="F91">
        <f>_xlfn.IFNA(VLOOKUP(A91,Table1[], 5, FALSE),"")</f>
        <v>0.89510000000000001</v>
      </c>
      <c r="G91">
        <f>_xlfn.IFNA(VLOOKUP(A91,Table1[], 6, FALSE),"")</f>
        <v>1.0787</v>
      </c>
      <c r="H91">
        <f>_xlfn.IFNA(VLOOKUP(A91,Table1[], 7, FALSE),"")</f>
        <v>1.2847999999999999</v>
      </c>
      <c r="I91" t="str">
        <f>_xlfn.IFNA(VLOOKUP(A91,Table2[], 2, FALSE),"")</f>
        <v/>
      </c>
      <c r="J91">
        <f t="shared" si="1"/>
        <v>1</v>
      </c>
    </row>
    <row r="92" spans="1:10" x14ac:dyDescent="0.25">
      <c r="A92" s="1">
        <v>43952</v>
      </c>
      <c r="B92">
        <v>7</v>
      </c>
      <c r="C92">
        <f>_xlfn.IFNA(VLOOKUP(A92,Table1[], 2, FALSE),"")</f>
        <v>1.3624000000000001</v>
      </c>
      <c r="D92">
        <f>_xlfn.IFNA(VLOOKUP(A92,Table1[], 3, FALSE),"")</f>
        <v>0.997</v>
      </c>
      <c r="E92">
        <f>_xlfn.IFNA(VLOOKUP(A92,Table1[], 4, FALSE),"")</f>
        <v>0.74690000000000001</v>
      </c>
      <c r="F92">
        <f>_xlfn.IFNA(VLOOKUP(A92,Table1[], 5, FALSE),"")</f>
        <v>0.9032</v>
      </c>
      <c r="G92">
        <f>_xlfn.IFNA(VLOOKUP(A92,Table1[], 6, FALSE),"")</f>
        <v>1.1047</v>
      </c>
      <c r="H92">
        <f>_xlfn.IFNA(VLOOKUP(A92,Table1[], 7, FALSE),"")</f>
        <v>1.3153999999999999</v>
      </c>
      <c r="I92" t="str">
        <f>_xlfn.IFNA(VLOOKUP(A92,Table2[], 2, FALSE),"")</f>
        <v/>
      </c>
      <c r="J92">
        <f t="shared" si="1"/>
        <v>1</v>
      </c>
    </row>
    <row r="93" spans="1:10" x14ac:dyDescent="0.25">
      <c r="A93" s="1">
        <v>43953</v>
      </c>
      <c r="B93">
        <v>13</v>
      </c>
      <c r="C93">
        <f>_xlfn.IFNA(VLOOKUP(A93,Table1[], 2, FALSE),"")</f>
        <v>1.3069999999999999</v>
      </c>
      <c r="D93">
        <f>_xlfn.IFNA(VLOOKUP(A93,Table1[], 3, FALSE),"")</f>
        <v>0.98229999999999995</v>
      </c>
      <c r="E93">
        <f>_xlfn.IFNA(VLOOKUP(A93,Table1[], 4, FALSE),"")</f>
        <v>0.71889999999999998</v>
      </c>
      <c r="F93">
        <f>_xlfn.IFNA(VLOOKUP(A93,Table1[], 5, FALSE),"")</f>
        <v>0.879</v>
      </c>
      <c r="G93">
        <f>_xlfn.IFNA(VLOOKUP(A93,Table1[], 6, FALSE),"")</f>
        <v>1.1025</v>
      </c>
      <c r="H93">
        <f>_xlfn.IFNA(VLOOKUP(A93,Table1[], 7, FALSE),"")</f>
        <v>1.333</v>
      </c>
      <c r="I93" t="str">
        <f>_xlfn.IFNA(VLOOKUP(A93,Table2[], 2, FALSE),"")</f>
        <v/>
      </c>
      <c r="J93">
        <f t="shared" si="1"/>
        <v>1</v>
      </c>
    </row>
    <row r="94" spans="1:10" x14ac:dyDescent="0.25">
      <c r="A94" s="1">
        <v>43954</v>
      </c>
      <c r="B94">
        <v>22</v>
      </c>
      <c r="C94">
        <f>_xlfn.IFNA(VLOOKUP(A94,Table1[], 2, FALSE),"")</f>
        <v>1.1947000000000001</v>
      </c>
      <c r="D94">
        <f>_xlfn.IFNA(VLOOKUP(A94,Table1[], 3, FALSE),"")</f>
        <v>0.94669999999999999</v>
      </c>
      <c r="E94">
        <f>_xlfn.IFNA(VLOOKUP(A94,Table1[], 4, FALSE),"")</f>
        <v>0.65049999999999997</v>
      </c>
      <c r="F94">
        <f>_xlfn.IFNA(VLOOKUP(A94,Table1[], 5, FALSE),"")</f>
        <v>0.83940000000000003</v>
      </c>
      <c r="G94">
        <f>_xlfn.IFNA(VLOOKUP(A94,Table1[], 6, FALSE),"")</f>
        <v>1.0699000000000001</v>
      </c>
      <c r="H94">
        <f>_xlfn.IFNA(VLOOKUP(A94,Table1[], 7, FALSE),"")</f>
        <v>1.329</v>
      </c>
      <c r="I94" t="str">
        <f>_xlfn.IFNA(VLOOKUP(A94,Table2[], 2, FALSE),"")</f>
        <v/>
      </c>
      <c r="J94">
        <f t="shared" si="1"/>
        <v>1</v>
      </c>
    </row>
    <row r="95" spans="1:10" x14ac:dyDescent="0.25">
      <c r="A95" s="1">
        <v>43955</v>
      </c>
      <c r="B95">
        <v>17</v>
      </c>
      <c r="C95">
        <f>_xlfn.IFNA(VLOOKUP(A95,Table1[], 2, FALSE),"")</f>
        <v>1.0555000000000001</v>
      </c>
      <c r="D95">
        <f>_xlfn.IFNA(VLOOKUP(A95,Table1[], 3, FALSE),"")</f>
        <v>0.89829999999999999</v>
      </c>
      <c r="E95">
        <f>_xlfn.IFNA(VLOOKUP(A95,Table1[], 4, FALSE),"")</f>
        <v>0.57440000000000002</v>
      </c>
      <c r="F95">
        <f>_xlfn.IFNA(VLOOKUP(A95,Table1[], 5, FALSE),"")</f>
        <v>0.76910000000000001</v>
      </c>
      <c r="G95">
        <f>_xlfn.IFNA(VLOOKUP(A95,Table1[], 6, FALSE),"")</f>
        <v>1.0227999999999999</v>
      </c>
      <c r="H95">
        <f>_xlfn.IFNA(VLOOKUP(A95,Table1[], 7, FALSE),"")</f>
        <v>1.2882</v>
      </c>
      <c r="I95" t="str">
        <f>_xlfn.IFNA(VLOOKUP(A95,Table2[], 2, FALSE),"")</f>
        <v/>
      </c>
      <c r="J95">
        <f t="shared" si="1"/>
        <v>1</v>
      </c>
    </row>
    <row r="96" spans="1:10" x14ac:dyDescent="0.25">
      <c r="A96" s="1">
        <v>43956</v>
      </c>
      <c r="B96">
        <v>17</v>
      </c>
      <c r="C96">
        <f>_xlfn.IFNA(VLOOKUP(A96,Table1[], 2, FALSE),"")</f>
        <v>0.91800000000000004</v>
      </c>
      <c r="D96">
        <f>_xlfn.IFNA(VLOOKUP(A96,Table1[], 3, FALSE),"")</f>
        <v>0.83220000000000005</v>
      </c>
      <c r="E96">
        <f>_xlfn.IFNA(VLOOKUP(A96,Table1[], 4, FALSE),"")</f>
        <v>0.51680000000000004</v>
      </c>
      <c r="F96">
        <f>_xlfn.IFNA(VLOOKUP(A96,Table1[], 5, FALSE),"")</f>
        <v>0.70009999999999994</v>
      </c>
      <c r="G96">
        <f>_xlfn.IFNA(VLOOKUP(A96,Table1[], 6, FALSE),"")</f>
        <v>0.95430000000000004</v>
      </c>
      <c r="H96">
        <f>_xlfn.IFNA(VLOOKUP(A96,Table1[], 7, FALSE),"")</f>
        <v>1.2030000000000001</v>
      </c>
      <c r="I96" t="str">
        <f>_xlfn.IFNA(VLOOKUP(A96,Table2[], 2, FALSE),"")</f>
        <v/>
      </c>
      <c r="J96">
        <f t="shared" si="1"/>
        <v>1</v>
      </c>
    </row>
    <row r="97" spans="1:10" x14ac:dyDescent="0.25">
      <c r="A97" s="1">
        <v>43957</v>
      </c>
      <c r="B97">
        <v>14</v>
      </c>
      <c r="C97">
        <f>_xlfn.IFNA(VLOOKUP(A97,Table1[], 2, FALSE),"")</f>
        <v>0.8034</v>
      </c>
      <c r="D97">
        <f>_xlfn.IFNA(VLOOKUP(A97,Table1[], 3, FALSE),"")</f>
        <v>0.76259999999999994</v>
      </c>
      <c r="E97">
        <f>_xlfn.IFNA(VLOOKUP(A97,Table1[], 4, FALSE),"")</f>
        <v>0.44969999999999999</v>
      </c>
      <c r="F97">
        <f>_xlfn.IFNA(VLOOKUP(A97,Table1[], 5, FALSE),"")</f>
        <v>0.63319999999999999</v>
      </c>
      <c r="G97">
        <f>_xlfn.IFNA(VLOOKUP(A97,Table1[], 6, FALSE),"")</f>
        <v>0.87949999999999995</v>
      </c>
      <c r="H97">
        <f>_xlfn.IFNA(VLOOKUP(A97,Table1[], 7, FALSE),"")</f>
        <v>1.0962000000000001</v>
      </c>
      <c r="I97" t="str">
        <f>_xlfn.IFNA(VLOOKUP(A97,Table2[], 2, FALSE),"")</f>
        <v/>
      </c>
      <c r="J97">
        <f t="shared" si="1"/>
        <v>1</v>
      </c>
    </row>
    <row r="98" spans="1:10" x14ac:dyDescent="0.25">
      <c r="A98" s="1">
        <v>43958</v>
      </c>
      <c r="B98">
        <v>13</v>
      </c>
      <c r="C98">
        <f>_xlfn.IFNA(VLOOKUP(A98,Table1[], 2, FALSE),"")</f>
        <v>0.7218</v>
      </c>
      <c r="D98">
        <f>_xlfn.IFNA(VLOOKUP(A98,Table1[], 3, FALSE),"")</f>
        <v>0.69879999999999998</v>
      </c>
      <c r="E98">
        <f>_xlfn.IFNA(VLOOKUP(A98,Table1[], 4, FALSE),"")</f>
        <v>0.40279999999999999</v>
      </c>
      <c r="F98">
        <f>_xlfn.IFNA(VLOOKUP(A98,Table1[], 5, FALSE),"")</f>
        <v>0.58789999999999998</v>
      </c>
      <c r="G98">
        <f>_xlfn.IFNA(VLOOKUP(A98,Table1[], 6, FALSE),"")</f>
        <v>0.81799999999999995</v>
      </c>
      <c r="H98">
        <f>_xlfn.IFNA(VLOOKUP(A98,Table1[], 7, FALSE),"")</f>
        <v>1.0256000000000001</v>
      </c>
      <c r="I98" t="str">
        <f>_xlfn.IFNA(VLOOKUP(A98,Table2[], 2, FALSE),"")</f>
        <v/>
      </c>
      <c r="J98">
        <f t="shared" si="1"/>
        <v>1</v>
      </c>
    </row>
    <row r="99" spans="1:10" x14ac:dyDescent="0.25">
      <c r="A99" s="1">
        <v>43959</v>
      </c>
      <c r="B99">
        <v>1</v>
      </c>
      <c r="C99">
        <f>_xlfn.IFNA(VLOOKUP(A99,Table1[], 2, FALSE),"")</f>
        <v>0.68459999999999999</v>
      </c>
      <c r="D99">
        <f>_xlfn.IFNA(VLOOKUP(A99,Table1[], 3, FALSE),"")</f>
        <v>0.65290000000000004</v>
      </c>
      <c r="E99">
        <f>_xlfn.IFNA(VLOOKUP(A99,Table1[], 4, FALSE),"")</f>
        <v>0.37280000000000002</v>
      </c>
      <c r="F99">
        <f>_xlfn.IFNA(VLOOKUP(A99,Table1[], 5, FALSE),"")</f>
        <v>0.54569999999999996</v>
      </c>
      <c r="G99">
        <f>_xlfn.IFNA(VLOOKUP(A99,Table1[], 6, FALSE),"")</f>
        <v>0.76800000000000002</v>
      </c>
      <c r="H99">
        <f>_xlfn.IFNA(VLOOKUP(A99,Table1[], 7, FALSE),"")</f>
        <v>0.94799999999999995</v>
      </c>
      <c r="I99" t="str">
        <f>_xlfn.IFNA(VLOOKUP(A99,Table2[], 2, FALSE),"")</f>
        <v/>
      </c>
      <c r="J99">
        <f t="shared" si="1"/>
        <v>1</v>
      </c>
    </row>
    <row r="100" spans="1:10" x14ac:dyDescent="0.25">
      <c r="A100" s="1">
        <v>43960</v>
      </c>
      <c r="B100">
        <v>19</v>
      </c>
      <c r="C100">
        <f>_xlfn.IFNA(VLOOKUP(A100,Table1[], 2, FALSE),"")</f>
        <v>0.71460000000000001</v>
      </c>
      <c r="D100">
        <f>_xlfn.IFNA(VLOOKUP(A100,Table1[], 3, FALSE),"")</f>
        <v>0.62160000000000004</v>
      </c>
      <c r="E100">
        <f>_xlfn.IFNA(VLOOKUP(A100,Table1[], 4, FALSE),"")</f>
        <v>0.34649999999999997</v>
      </c>
      <c r="F100">
        <f>_xlfn.IFNA(VLOOKUP(A100,Table1[], 5, FALSE),"")</f>
        <v>0.52049999999999996</v>
      </c>
      <c r="G100">
        <f>_xlfn.IFNA(VLOOKUP(A100,Table1[], 6, FALSE),"")</f>
        <v>0.72430000000000005</v>
      </c>
      <c r="H100">
        <f>_xlfn.IFNA(VLOOKUP(A100,Table1[], 7, FALSE),"")</f>
        <v>0.92420000000000002</v>
      </c>
      <c r="I100" t="str">
        <f>_xlfn.IFNA(VLOOKUP(A100,Table2[], 2, FALSE),"")</f>
        <v/>
      </c>
      <c r="J100">
        <f t="shared" si="1"/>
        <v>1</v>
      </c>
    </row>
    <row r="101" spans="1:10" x14ac:dyDescent="0.25">
      <c r="A101" s="1">
        <v>43961</v>
      </c>
      <c r="B101">
        <v>9</v>
      </c>
      <c r="C101">
        <f>_xlfn.IFNA(VLOOKUP(A101,Table1[], 2, FALSE),"")</f>
        <v>0.71730000000000005</v>
      </c>
      <c r="D101">
        <f>_xlfn.IFNA(VLOOKUP(A101,Table1[], 3, FALSE),"")</f>
        <v>0.60270000000000001</v>
      </c>
      <c r="E101">
        <f>_xlfn.IFNA(VLOOKUP(A101,Table1[], 4, FALSE),"")</f>
        <v>0.34110000000000001</v>
      </c>
      <c r="F101">
        <f>_xlfn.IFNA(VLOOKUP(A101,Table1[], 5, FALSE),"")</f>
        <v>0.50619999999999998</v>
      </c>
      <c r="G101">
        <f>_xlfn.IFNA(VLOOKUP(A101,Table1[], 6, FALSE),"")</f>
        <v>0.70669999999999999</v>
      </c>
      <c r="H101">
        <f>_xlfn.IFNA(VLOOKUP(A101,Table1[], 7, FALSE),"")</f>
        <v>0.876</v>
      </c>
      <c r="I101" t="str">
        <f>_xlfn.IFNA(VLOOKUP(A101,Table2[], 2, FALSE),"")</f>
        <v/>
      </c>
      <c r="J101">
        <f t="shared" si="1"/>
        <v>1</v>
      </c>
    </row>
    <row r="102" spans="1:10" x14ac:dyDescent="0.25">
      <c r="A102" s="1">
        <v>43962</v>
      </c>
      <c r="B102">
        <v>15</v>
      </c>
      <c r="C102">
        <f>_xlfn.IFNA(VLOOKUP(A102,Table1[], 2, FALSE),"")</f>
        <v>0.71609999999999996</v>
      </c>
      <c r="D102">
        <f>_xlfn.IFNA(VLOOKUP(A102,Table1[], 3, FALSE),"")</f>
        <v>0.59509999999999996</v>
      </c>
      <c r="E102">
        <f>_xlfn.IFNA(VLOOKUP(A102,Table1[], 4, FALSE),"")</f>
        <v>0.3306</v>
      </c>
      <c r="F102">
        <f>_xlfn.IFNA(VLOOKUP(A102,Table1[], 5, FALSE),"")</f>
        <v>0.48509999999999998</v>
      </c>
      <c r="G102">
        <f>_xlfn.IFNA(VLOOKUP(A102,Table1[], 6, FALSE),"")</f>
        <v>0.69169999999999998</v>
      </c>
      <c r="H102">
        <f>_xlfn.IFNA(VLOOKUP(A102,Table1[], 7, FALSE),"")</f>
        <v>0.86009999999999998</v>
      </c>
      <c r="I102" t="str">
        <f>_xlfn.IFNA(VLOOKUP(A102,Table2[], 2, FALSE),"")</f>
        <v/>
      </c>
      <c r="J102">
        <f t="shared" si="1"/>
        <v>1</v>
      </c>
    </row>
    <row r="103" spans="1:10" x14ac:dyDescent="0.25">
      <c r="A103" s="1">
        <v>43963</v>
      </c>
      <c r="B103">
        <v>3</v>
      </c>
      <c r="C103">
        <f>_xlfn.IFNA(VLOOKUP(A103,Table1[], 2, FALSE),"")</f>
        <v>0.72470000000000001</v>
      </c>
      <c r="D103">
        <f>_xlfn.IFNA(VLOOKUP(A103,Table1[], 3, FALSE),"")</f>
        <v>0.58830000000000005</v>
      </c>
      <c r="E103">
        <f>_xlfn.IFNA(VLOOKUP(A103,Table1[], 4, FALSE),"")</f>
        <v>0.33489999999999998</v>
      </c>
      <c r="F103">
        <f>_xlfn.IFNA(VLOOKUP(A103,Table1[], 5, FALSE),"")</f>
        <v>0.48149999999999998</v>
      </c>
      <c r="G103">
        <f>_xlfn.IFNA(VLOOKUP(A103,Table1[], 6, FALSE),"")</f>
        <v>0.68289999999999995</v>
      </c>
      <c r="H103">
        <f>_xlfn.IFNA(VLOOKUP(A103,Table1[], 7, FALSE),"")</f>
        <v>0.85729999999999995</v>
      </c>
      <c r="I103" t="str">
        <f>_xlfn.IFNA(VLOOKUP(A103,Table2[], 2, FALSE),"")</f>
        <v/>
      </c>
      <c r="J103">
        <f t="shared" si="1"/>
        <v>1</v>
      </c>
    </row>
    <row r="104" spans="1:10" x14ac:dyDescent="0.25">
      <c r="A104" s="1">
        <v>43964</v>
      </c>
      <c r="B104">
        <v>7</v>
      </c>
      <c r="C104">
        <f>_xlfn.IFNA(VLOOKUP(A104,Table1[], 2, FALSE),"")</f>
        <v>0.74229999999999996</v>
      </c>
      <c r="D104">
        <f>_xlfn.IFNA(VLOOKUP(A104,Table1[], 3, FALSE),"")</f>
        <v>0.58189999999999997</v>
      </c>
      <c r="E104">
        <f>_xlfn.IFNA(VLOOKUP(A104,Table1[], 4, FALSE),"")</f>
        <v>0.33069999999999999</v>
      </c>
      <c r="F104">
        <f>_xlfn.IFNA(VLOOKUP(A104,Table1[], 5, FALSE),"")</f>
        <v>0.48120000000000002</v>
      </c>
      <c r="G104">
        <f>_xlfn.IFNA(VLOOKUP(A104,Table1[], 6, FALSE),"")</f>
        <v>0.6804</v>
      </c>
      <c r="H104">
        <f>_xlfn.IFNA(VLOOKUP(A104,Table1[], 7, FALSE),"")</f>
        <v>0.83779999999999999</v>
      </c>
      <c r="I104" t="str">
        <f>_xlfn.IFNA(VLOOKUP(A104,Table2[], 2, FALSE),"")</f>
        <v/>
      </c>
      <c r="J104">
        <f t="shared" si="1"/>
        <v>1</v>
      </c>
    </row>
    <row r="105" spans="1:10" x14ac:dyDescent="0.25">
      <c r="A105" s="1">
        <v>43965</v>
      </c>
      <c r="B105">
        <v>19</v>
      </c>
      <c r="C105">
        <f>_xlfn.IFNA(VLOOKUP(A105,Table1[], 2, FALSE),"")</f>
        <v>0.74770000000000003</v>
      </c>
      <c r="D105">
        <f>_xlfn.IFNA(VLOOKUP(A105,Table1[], 3, FALSE),"")</f>
        <v>0.58140000000000003</v>
      </c>
      <c r="E105">
        <f>_xlfn.IFNA(VLOOKUP(A105,Table1[], 4, FALSE),"")</f>
        <v>0.33200000000000002</v>
      </c>
      <c r="F105">
        <f>_xlfn.IFNA(VLOOKUP(A105,Table1[], 5, FALSE),"")</f>
        <v>0.4783</v>
      </c>
      <c r="G105">
        <f>_xlfn.IFNA(VLOOKUP(A105,Table1[], 6, FALSE),"")</f>
        <v>0.67979999999999996</v>
      </c>
      <c r="H105">
        <f>_xlfn.IFNA(VLOOKUP(A105,Table1[], 7, FALSE),"")</f>
        <v>0.86140000000000005</v>
      </c>
      <c r="I105" t="str">
        <f>_xlfn.IFNA(VLOOKUP(A105,Table2[], 2, FALSE),"")</f>
        <v/>
      </c>
      <c r="J105">
        <f t="shared" si="1"/>
        <v>1</v>
      </c>
    </row>
    <row r="106" spans="1:10" x14ac:dyDescent="0.25">
      <c r="A106" s="1">
        <v>43966</v>
      </c>
      <c r="B106">
        <v>11</v>
      </c>
      <c r="C106">
        <f>_xlfn.IFNA(VLOOKUP(A106,Table1[], 2, FALSE),"")</f>
        <v>0.71160000000000001</v>
      </c>
      <c r="D106">
        <f>_xlfn.IFNA(VLOOKUP(A106,Table1[], 3, FALSE),"")</f>
        <v>0.58699999999999997</v>
      </c>
      <c r="E106">
        <f>_xlfn.IFNA(VLOOKUP(A106,Table1[], 4, FALSE),"")</f>
        <v>0.34620000000000001</v>
      </c>
      <c r="F106">
        <f>_xlfn.IFNA(VLOOKUP(A106,Table1[], 5, FALSE),"")</f>
        <v>0.4854</v>
      </c>
      <c r="G106">
        <f>_xlfn.IFNA(VLOOKUP(A106,Table1[], 6, FALSE),"")</f>
        <v>0.69079999999999997</v>
      </c>
      <c r="H106">
        <f>_xlfn.IFNA(VLOOKUP(A106,Table1[], 7, FALSE),"")</f>
        <v>0.87070000000000003</v>
      </c>
      <c r="I106" t="str">
        <f>_xlfn.IFNA(VLOOKUP(A106,Table2[], 2, FALSE),"")</f>
        <v/>
      </c>
      <c r="J106">
        <f t="shared" si="1"/>
        <v>1</v>
      </c>
    </row>
    <row r="107" spans="1:10" x14ac:dyDescent="0.25">
      <c r="A107" s="1">
        <v>43967</v>
      </c>
      <c r="B107">
        <v>7</v>
      </c>
      <c r="C107">
        <f>_xlfn.IFNA(VLOOKUP(A107,Table1[], 2, FALSE),"")</f>
        <v>0.6925</v>
      </c>
      <c r="D107">
        <f>_xlfn.IFNA(VLOOKUP(A107,Table1[], 3, FALSE),"")</f>
        <v>0.6089</v>
      </c>
      <c r="E107">
        <f>_xlfn.IFNA(VLOOKUP(A107,Table1[], 4, FALSE),"")</f>
        <v>0.38900000000000001</v>
      </c>
      <c r="F107">
        <f>_xlfn.IFNA(VLOOKUP(A107,Table1[], 5, FALSE),"")</f>
        <v>0.50470000000000004</v>
      </c>
      <c r="G107">
        <f>_xlfn.IFNA(VLOOKUP(A107,Table1[], 6, FALSE),"")</f>
        <v>0.71220000000000006</v>
      </c>
      <c r="H107">
        <f>_xlfn.IFNA(VLOOKUP(A107,Table1[], 7, FALSE),"")</f>
        <v>0.89229999999999998</v>
      </c>
      <c r="I107" t="str">
        <f>_xlfn.IFNA(VLOOKUP(A107,Table2[], 2, FALSE),"")</f>
        <v/>
      </c>
      <c r="J107">
        <f t="shared" si="1"/>
        <v>1</v>
      </c>
    </row>
    <row r="108" spans="1:10" x14ac:dyDescent="0.25">
      <c r="A108" s="1">
        <v>43968</v>
      </c>
      <c r="B108">
        <v>6</v>
      </c>
      <c r="C108">
        <f>_xlfn.IFNA(VLOOKUP(A108,Table1[], 2, FALSE),"")</f>
        <v>0.68910000000000005</v>
      </c>
      <c r="D108">
        <f>_xlfn.IFNA(VLOOKUP(A108,Table1[], 3, FALSE),"")</f>
        <v>0.64159999999999995</v>
      </c>
      <c r="E108">
        <f>_xlfn.IFNA(VLOOKUP(A108,Table1[], 4, FALSE),"")</f>
        <v>0.41349999999999998</v>
      </c>
      <c r="F108">
        <f>_xlfn.IFNA(VLOOKUP(A108,Table1[], 5, FALSE),"")</f>
        <v>0.54239999999999999</v>
      </c>
      <c r="G108">
        <f>_xlfn.IFNA(VLOOKUP(A108,Table1[], 6, FALSE),"")</f>
        <v>0.74880000000000002</v>
      </c>
      <c r="H108">
        <f>_xlfn.IFNA(VLOOKUP(A108,Table1[], 7, FALSE),"")</f>
        <v>0.94830000000000003</v>
      </c>
      <c r="I108" t="str">
        <f>_xlfn.IFNA(VLOOKUP(A108,Table2[], 2, FALSE),"")</f>
        <v/>
      </c>
      <c r="J108">
        <f t="shared" si="1"/>
        <v>1</v>
      </c>
    </row>
    <row r="109" spans="1:10" x14ac:dyDescent="0.25">
      <c r="A109" s="1">
        <v>43969</v>
      </c>
      <c r="B109">
        <v>9</v>
      </c>
      <c r="C109">
        <f>_xlfn.IFNA(VLOOKUP(A109,Table1[], 2, FALSE),"")</f>
        <v>0.6966</v>
      </c>
      <c r="D109">
        <f>_xlfn.IFNA(VLOOKUP(A109,Table1[], 3, FALSE),"")</f>
        <v>0.69399999999999995</v>
      </c>
      <c r="E109">
        <f>_xlfn.IFNA(VLOOKUP(A109,Table1[], 4, FALSE),"")</f>
        <v>0.4617</v>
      </c>
      <c r="F109">
        <f>_xlfn.IFNA(VLOOKUP(A109,Table1[], 5, FALSE),"")</f>
        <v>0.59019999999999995</v>
      </c>
      <c r="G109">
        <f>_xlfn.IFNA(VLOOKUP(A109,Table1[], 6, FALSE),"")</f>
        <v>0.79930000000000001</v>
      </c>
      <c r="H109">
        <f>_xlfn.IFNA(VLOOKUP(A109,Table1[], 7, FALSE),"")</f>
        <v>0.99329999999999996</v>
      </c>
      <c r="I109" t="str">
        <f>_xlfn.IFNA(VLOOKUP(A109,Table2[], 2, FALSE),"")</f>
        <v/>
      </c>
      <c r="J109">
        <f t="shared" si="1"/>
        <v>1</v>
      </c>
    </row>
    <row r="110" spans="1:10" x14ac:dyDescent="0.25">
      <c r="A110" s="1">
        <v>43970</v>
      </c>
      <c r="B110">
        <v>0</v>
      </c>
      <c r="C110">
        <f>_xlfn.IFNA(VLOOKUP(A110,Table1[], 2, FALSE),"")</f>
        <v>0.67910000000000004</v>
      </c>
      <c r="D110">
        <f>_xlfn.IFNA(VLOOKUP(A110,Table1[], 3, FALSE),"")</f>
        <v>0.75470000000000004</v>
      </c>
      <c r="E110">
        <f>_xlfn.IFNA(VLOOKUP(A110,Table1[], 4, FALSE),"")</f>
        <v>0.52549999999999997</v>
      </c>
      <c r="F110">
        <f>_xlfn.IFNA(VLOOKUP(A110,Table1[], 5, FALSE),"")</f>
        <v>0.65100000000000002</v>
      </c>
      <c r="G110">
        <f>_xlfn.IFNA(VLOOKUP(A110,Table1[], 6, FALSE),"")</f>
        <v>0.86060000000000003</v>
      </c>
      <c r="H110">
        <f>_xlfn.IFNA(VLOOKUP(A110,Table1[], 7, FALSE),"")</f>
        <v>1.0586</v>
      </c>
      <c r="I110" t="str">
        <f>_xlfn.IFNA(VLOOKUP(A110,Table2[], 2, FALSE),"")</f>
        <v/>
      </c>
      <c r="J110">
        <f t="shared" si="1"/>
        <v>1</v>
      </c>
    </row>
    <row r="111" spans="1:10" x14ac:dyDescent="0.25">
      <c r="A111" s="1">
        <v>43971</v>
      </c>
      <c r="B111">
        <v>8</v>
      </c>
      <c r="C111">
        <f>_xlfn.IFNA(VLOOKUP(A111,Table1[], 2, FALSE),"")</f>
        <v>0.67659999999999998</v>
      </c>
      <c r="D111">
        <f>_xlfn.IFNA(VLOOKUP(A111,Table1[], 3, FALSE),"")</f>
        <v>0.81820000000000004</v>
      </c>
      <c r="E111">
        <f>_xlfn.IFNA(VLOOKUP(A111,Table1[], 4, FALSE),"")</f>
        <v>0.58299999999999996</v>
      </c>
      <c r="F111">
        <f>_xlfn.IFNA(VLOOKUP(A111,Table1[], 5, FALSE),"")</f>
        <v>0.72089999999999999</v>
      </c>
      <c r="G111">
        <f>_xlfn.IFNA(VLOOKUP(A111,Table1[], 6, FALSE),"")</f>
        <v>0.92220000000000002</v>
      </c>
      <c r="H111">
        <f>_xlfn.IFNA(VLOOKUP(A111,Table1[], 7, FALSE),"")</f>
        <v>1.0878000000000001</v>
      </c>
      <c r="I111" t="str">
        <f>_xlfn.IFNA(VLOOKUP(A111,Table2[], 2, FALSE),"")</f>
        <v/>
      </c>
      <c r="J111">
        <f t="shared" si="1"/>
        <v>1</v>
      </c>
    </row>
    <row r="112" spans="1:10" x14ac:dyDescent="0.25">
      <c r="A112" s="1">
        <v>43972</v>
      </c>
      <c r="B112">
        <v>12</v>
      </c>
      <c r="C112">
        <f>_xlfn.IFNA(VLOOKUP(A112,Table1[], 2, FALSE),"")</f>
        <v>0.72319999999999995</v>
      </c>
      <c r="D112">
        <f>_xlfn.IFNA(VLOOKUP(A112,Table1[], 3, FALSE),"")</f>
        <v>0.88700000000000001</v>
      </c>
      <c r="E112">
        <f>_xlfn.IFNA(VLOOKUP(A112,Table1[], 4, FALSE),"")</f>
        <v>0.64319999999999999</v>
      </c>
      <c r="F112">
        <f>_xlfn.IFNA(VLOOKUP(A112,Table1[], 5, FALSE),"")</f>
        <v>0.79430000000000001</v>
      </c>
      <c r="G112">
        <f>_xlfn.IFNA(VLOOKUP(A112,Table1[], 6, FALSE),"")</f>
        <v>0.9819</v>
      </c>
      <c r="H112">
        <f>_xlfn.IFNA(VLOOKUP(A112,Table1[], 7, FALSE),"")</f>
        <v>1.1436999999999999</v>
      </c>
      <c r="I112" t="str">
        <f>_xlfn.IFNA(VLOOKUP(A112,Table2[], 2, FALSE),"")</f>
        <v/>
      </c>
      <c r="J112">
        <f t="shared" si="1"/>
        <v>1</v>
      </c>
    </row>
    <row r="113" spans="1:10" x14ac:dyDescent="0.25">
      <c r="A113" s="1">
        <v>43973</v>
      </c>
      <c r="B113">
        <v>0</v>
      </c>
      <c r="C113">
        <f>_xlfn.IFNA(VLOOKUP(A113,Table1[], 2, FALSE),"")</f>
        <v>0.75829999999999997</v>
      </c>
      <c r="D113">
        <f>_xlfn.IFNA(VLOOKUP(A113,Table1[], 3, FALSE),"")</f>
        <v>0.95350000000000001</v>
      </c>
      <c r="E113">
        <f>_xlfn.IFNA(VLOOKUP(A113,Table1[], 4, FALSE),"")</f>
        <v>0.71389999999999998</v>
      </c>
      <c r="F113">
        <f>_xlfn.IFNA(VLOOKUP(A113,Table1[], 5, FALSE),"")</f>
        <v>0.85809999999999997</v>
      </c>
      <c r="G113">
        <f>_xlfn.IFNA(VLOOKUP(A113,Table1[], 6, FALSE),"")</f>
        <v>1.048</v>
      </c>
      <c r="H113">
        <f>_xlfn.IFNA(VLOOKUP(A113,Table1[], 7, FALSE),"")</f>
        <v>1.2044999999999999</v>
      </c>
      <c r="I113" t="str">
        <f>_xlfn.IFNA(VLOOKUP(A113,Table2[], 2, FALSE),"")</f>
        <v/>
      </c>
      <c r="J113">
        <f t="shared" si="1"/>
        <v>1</v>
      </c>
    </row>
    <row r="114" spans="1:10" x14ac:dyDescent="0.25">
      <c r="A114" s="1">
        <v>43974</v>
      </c>
      <c r="B114">
        <v>10</v>
      </c>
      <c r="C114">
        <f>_xlfn.IFNA(VLOOKUP(A114,Table1[], 2, FALSE),"")</f>
        <v>0.81850000000000001</v>
      </c>
      <c r="D114">
        <f>_xlfn.IFNA(VLOOKUP(A114,Table1[], 3, FALSE),"")</f>
        <v>1.0096000000000001</v>
      </c>
      <c r="E114">
        <f>_xlfn.IFNA(VLOOKUP(A114,Table1[], 4, FALSE),"")</f>
        <v>0.76870000000000005</v>
      </c>
      <c r="F114">
        <f>_xlfn.IFNA(VLOOKUP(A114,Table1[], 5, FALSE),"")</f>
        <v>0.9083</v>
      </c>
      <c r="G114">
        <f>_xlfn.IFNA(VLOOKUP(A114,Table1[], 6, FALSE),"")</f>
        <v>1.1069</v>
      </c>
      <c r="H114">
        <f>_xlfn.IFNA(VLOOKUP(A114,Table1[], 7, FALSE),"")</f>
        <v>1.2505999999999999</v>
      </c>
      <c r="I114" t="str">
        <f>_xlfn.IFNA(VLOOKUP(A114,Table2[], 2, FALSE),"")</f>
        <v/>
      </c>
      <c r="J114">
        <f t="shared" si="1"/>
        <v>1</v>
      </c>
    </row>
    <row r="115" spans="1:10" x14ac:dyDescent="0.25">
      <c r="A115" s="1">
        <v>43975</v>
      </c>
      <c r="B115">
        <v>2</v>
      </c>
      <c r="C115">
        <f>_xlfn.IFNA(VLOOKUP(A115,Table1[], 2, FALSE),"")</f>
        <v>0.86870000000000003</v>
      </c>
      <c r="D115">
        <f>_xlfn.IFNA(VLOOKUP(A115,Table1[], 3, FALSE),"")</f>
        <v>1.0579000000000001</v>
      </c>
      <c r="E115">
        <f>_xlfn.IFNA(VLOOKUP(A115,Table1[], 4, FALSE),"")</f>
        <v>0.79349999999999998</v>
      </c>
      <c r="F115">
        <f>_xlfn.IFNA(VLOOKUP(A115,Table1[], 5, FALSE),"")</f>
        <v>0.95589999999999997</v>
      </c>
      <c r="G115">
        <f>_xlfn.IFNA(VLOOKUP(A115,Table1[], 6, FALSE),"")</f>
        <v>1.1584000000000001</v>
      </c>
      <c r="H115">
        <f>_xlfn.IFNA(VLOOKUP(A115,Table1[], 7, FALSE),"")</f>
        <v>1.3150999999999999</v>
      </c>
      <c r="I115" t="str">
        <f>_xlfn.IFNA(VLOOKUP(A115,Table2[], 2, FALSE),"")</f>
        <v/>
      </c>
      <c r="J115">
        <f t="shared" si="1"/>
        <v>1</v>
      </c>
    </row>
    <row r="116" spans="1:10" x14ac:dyDescent="0.25">
      <c r="A116" s="1">
        <v>43976</v>
      </c>
      <c r="B116">
        <v>5</v>
      </c>
      <c r="C116">
        <f>_xlfn.IFNA(VLOOKUP(A116,Table1[], 2, FALSE),"")</f>
        <v>0.90129999999999999</v>
      </c>
      <c r="D116">
        <f>_xlfn.IFNA(VLOOKUP(A116,Table1[], 3, FALSE),"")</f>
        <v>1.1040000000000001</v>
      </c>
      <c r="E116">
        <f>_xlfn.IFNA(VLOOKUP(A116,Table1[], 4, FALSE),"")</f>
        <v>0.83230000000000004</v>
      </c>
      <c r="F116">
        <f>_xlfn.IFNA(VLOOKUP(A116,Table1[], 5, FALSE),"")</f>
        <v>1.0068999999999999</v>
      </c>
      <c r="G116">
        <f>_xlfn.IFNA(VLOOKUP(A116,Table1[], 6, FALSE),"")</f>
        <v>1.2089000000000001</v>
      </c>
      <c r="H116">
        <f>_xlfn.IFNA(VLOOKUP(A116,Table1[], 7, FALSE),"")</f>
        <v>1.3763000000000001</v>
      </c>
      <c r="I116" t="str">
        <f>_xlfn.IFNA(VLOOKUP(A116,Table2[], 2, FALSE),"")</f>
        <v/>
      </c>
      <c r="J116">
        <f t="shared" si="1"/>
        <v>1</v>
      </c>
    </row>
    <row r="117" spans="1:10" x14ac:dyDescent="0.25">
      <c r="A117" s="1">
        <v>43977</v>
      </c>
      <c r="B117">
        <v>8</v>
      </c>
      <c r="C117">
        <f>_xlfn.IFNA(VLOOKUP(A117,Table1[], 2, FALSE),"")</f>
        <v>0.90620000000000001</v>
      </c>
      <c r="D117">
        <f>_xlfn.IFNA(VLOOKUP(A117,Table1[], 3, FALSE),"")</f>
        <v>1.1500999999999999</v>
      </c>
      <c r="E117">
        <f>_xlfn.IFNA(VLOOKUP(A117,Table1[], 4, FALSE),"")</f>
        <v>0.87350000000000005</v>
      </c>
      <c r="F117">
        <f>_xlfn.IFNA(VLOOKUP(A117,Table1[], 5, FALSE),"")</f>
        <v>1.0461</v>
      </c>
      <c r="G117">
        <f>_xlfn.IFNA(VLOOKUP(A117,Table1[], 6, FALSE),"")</f>
        <v>1.2565999999999999</v>
      </c>
      <c r="H117">
        <f>_xlfn.IFNA(VLOOKUP(A117,Table1[], 7, FALSE),"")</f>
        <v>1.4326000000000001</v>
      </c>
      <c r="I117" t="str">
        <f>_xlfn.IFNA(VLOOKUP(A117,Table2[], 2, FALSE),"")</f>
        <v/>
      </c>
      <c r="J117">
        <f t="shared" si="1"/>
        <v>1</v>
      </c>
    </row>
    <row r="118" spans="1:10" x14ac:dyDescent="0.25">
      <c r="A118" s="1">
        <v>43978</v>
      </c>
      <c r="B118">
        <v>10</v>
      </c>
      <c r="C118">
        <f>_xlfn.IFNA(VLOOKUP(A118,Table1[], 2, FALSE),"")</f>
        <v>0.89949999999999997</v>
      </c>
      <c r="D118">
        <f>_xlfn.IFNA(VLOOKUP(A118,Table1[], 3, FALSE),"")</f>
        <v>1.1976</v>
      </c>
      <c r="E118">
        <f>_xlfn.IFNA(VLOOKUP(A118,Table1[], 4, FALSE),"")</f>
        <v>0.91249999999999998</v>
      </c>
      <c r="F118">
        <f>_xlfn.IFNA(VLOOKUP(A118,Table1[], 5, FALSE),"")</f>
        <v>1.0865</v>
      </c>
      <c r="G118">
        <f>_xlfn.IFNA(VLOOKUP(A118,Table1[], 6, FALSE),"")</f>
        <v>1.3052999999999999</v>
      </c>
      <c r="H118">
        <f>_xlfn.IFNA(VLOOKUP(A118,Table1[], 7, FALSE),"")</f>
        <v>1.4753000000000001</v>
      </c>
      <c r="I118" t="str">
        <f>_xlfn.IFNA(VLOOKUP(A118,Table2[], 2, FALSE),"")</f>
        <v>25/5 Outbreak at Rydges on Swanston first identified.</v>
      </c>
      <c r="J118">
        <f t="shared" si="1"/>
        <v>1</v>
      </c>
    </row>
    <row r="119" spans="1:10" x14ac:dyDescent="0.25">
      <c r="A119" s="1">
        <v>43979</v>
      </c>
      <c r="B119">
        <v>6</v>
      </c>
      <c r="C119">
        <f>_xlfn.IFNA(VLOOKUP(A119,Table1[], 2, FALSE),"")</f>
        <v>0.86670000000000003</v>
      </c>
      <c r="D119">
        <f>_xlfn.IFNA(VLOOKUP(A119,Table1[], 3, FALSE),"")</f>
        <v>1.2428999999999999</v>
      </c>
      <c r="E119">
        <f>_xlfn.IFNA(VLOOKUP(A119,Table1[], 4, FALSE),"")</f>
        <v>0.93510000000000004</v>
      </c>
      <c r="F119">
        <f>_xlfn.IFNA(VLOOKUP(A119,Table1[], 5, FALSE),"")</f>
        <v>1.1263000000000001</v>
      </c>
      <c r="G119">
        <f>_xlfn.IFNA(VLOOKUP(A119,Table1[], 6, FALSE),"")</f>
        <v>1.361</v>
      </c>
      <c r="H119">
        <f>_xlfn.IFNA(VLOOKUP(A119,Table1[], 7, FALSE),"")</f>
        <v>1.5367999999999999</v>
      </c>
      <c r="I119" t="str">
        <f>_xlfn.IFNA(VLOOKUP(A119,Table2[], 2, FALSE),"")</f>
        <v/>
      </c>
      <c r="J119">
        <f t="shared" si="1"/>
        <v>1</v>
      </c>
    </row>
    <row r="120" spans="1:10" x14ac:dyDescent="0.25">
      <c r="A120" s="1">
        <v>43980</v>
      </c>
      <c r="B120">
        <v>11</v>
      </c>
      <c r="C120">
        <f>_xlfn.IFNA(VLOOKUP(A120,Table1[], 2, FALSE),"")</f>
        <v>0.84319999999999995</v>
      </c>
      <c r="D120">
        <f>_xlfn.IFNA(VLOOKUP(A120,Table1[], 3, FALSE),"")</f>
        <v>1.2897000000000001</v>
      </c>
      <c r="E120">
        <f>_xlfn.IFNA(VLOOKUP(A120,Table1[], 4, FALSE),"")</f>
        <v>0.93769999999999998</v>
      </c>
      <c r="F120">
        <f>_xlfn.IFNA(VLOOKUP(A120,Table1[], 5, FALSE),"")</f>
        <v>1.1524000000000001</v>
      </c>
      <c r="G120">
        <f>_xlfn.IFNA(VLOOKUP(A120,Table1[], 6, FALSE),"")</f>
        <v>1.4198</v>
      </c>
      <c r="H120">
        <f>_xlfn.IFNA(VLOOKUP(A120,Table1[], 7, FALSE),"")</f>
        <v>1.6115999999999999</v>
      </c>
      <c r="I120" t="str">
        <f>_xlfn.IFNA(VLOOKUP(A120,Table2[], 2, FALSE),"")</f>
        <v/>
      </c>
      <c r="J120">
        <f t="shared" si="1"/>
        <v>1</v>
      </c>
    </row>
    <row r="121" spans="1:10" x14ac:dyDescent="0.25">
      <c r="A121" s="1">
        <v>43981</v>
      </c>
      <c r="B121">
        <v>4</v>
      </c>
      <c r="C121">
        <f>_xlfn.IFNA(VLOOKUP(A121,Table1[], 2, FALSE),"")</f>
        <v>0.82530000000000003</v>
      </c>
      <c r="D121">
        <f>_xlfn.IFNA(VLOOKUP(A121,Table1[], 3, FALSE),"")</f>
        <v>1.3402000000000001</v>
      </c>
      <c r="E121">
        <f>_xlfn.IFNA(VLOOKUP(A121,Table1[], 4, FALSE),"")</f>
        <v>0.9143</v>
      </c>
      <c r="F121">
        <f>_xlfn.IFNA(VLOOKUP(A121,Table1[], 5, FALSE),"")</f>
        <v>1.1698999999999999</v>
      </c>
      <c r="G121">
        <f>_xlfn.IFNA(VLOOKUP(A121,Table1[], 6, FALSE),"")</f>
        <v>1.4859</v>
      </c>
      <c r="H121">
        <f>_xlfn.IFNA(VLOOKUP(A121,Table1[], 7, FALSE),"")</f>
        <v>1.7206999999999999</v>
      </c>
      <c r="I121" t="str">
        <f>_xlfn.IFNA(VLOOKUP(A121,Table2[], 2, FALSE),"")</f>
        <v/>
      </c>
      <c r="J121">
        <f t="shared" si="1"/>
        <v>1</v>
      </c>
    </row>
    <row r="122" spans="1:10" x14ac:dyDescent="0.25">
      <c r="A122" s="1">
        <v>43982</v>
      </c>
      <c r="B122">
        <v>4</v>
      </c>
      <c r="C122">
        <f>_xlfn.IFNA(VLOOKUP(A122,Table1[], 2, FALSE),"")</f>
        <v>0.82279999999999998</v>
      </c>
      <c r="D122">
        <f>_xlfn.IFNA(VLOOKUP(A122,Table1[], 3, FALSE),"")</f>
        <v>1.3714999999999999</v>
      </c>
      <c r="E122">
        <f>_xlfn.IFNA(VLOOKUP(A122,Table1[], 4, FALSE),"")</f>
        <v>0.92100000000000004</v>
      </c>
      <c r="F122">
        <f>_xlfn.IFNA(VLOOKUP(A122,Table1[], 5, FALSE),"")</f>
        <v>1.1912</v>
      </c>
      <c r="G122">
        <f>_xlfn.IFNA(VLOOKUP(A122,Table1[], 6, FALSE),"")</f>
        <v>1.5544</v>
      </c>
      <c r="H122">
        <f>_xlfn.IFNA(VLOOKUP(A122,Table1[], 7, FALSE),"")</f>
        <v>1.8291999999999999</v>
      </c>
      <c r="I122" t="str">
        <f>_xlfn.IFNA(VLOOKUP(A122,Table2[], 2, FALSE),"")</f>
        <v>31/5 Victoria's state of emergency extended for three weeks ahead of stage-three restrictions easing the next day. Four new COVID-19 cases, 74 active cases</v>
      </c>
      <c r="J122">
        <f t="shared" si="1"/>
        <v>1</v>
      </c>
    </row>
    <row r="123" spans="1:10" x14ac:dyDescent="0.25">
      <c r="A123" s="1">
        <v>43983</v>
      </c>
      <c r="B123">
        <v>10</v>
      </c>
      <c r="C123">
        <f>_xlfn.IFNA(VLOOKUP(A123,Table1[], 2, FALSE),"")</f>
        <v>0.83089999999999997</v>
      </c>
      <c r="D123">
        <f>_xlfn.IFNA(VLOOKUP(A123,Table1[], 3, FALSE),"")</f>
        <v>1.4013</v>
      </c>
      <c r="E123">
        <f>_xlfn.IFNA(VLOOKUP(A123,Table1[], 4, FALSE),"")</f>
        <v>0.92979999999999996</v>
      </c>
      <c r="F123">
        <f>_xlfn.IFNA(VLOOKUP(A123,Table1[], 5, FALSE),"")</f>
        <v>1.1975</v>
      </c>
      <c r="G123">
        <f>_xlfn.IFNA(VLOOKUP(A123,Table1[], 6, FALSE),"")</f>
        <v>1.6162000000000001</v>
      </c>
      <c r="H123">
        <f>_xlfn.IFNA(VLOOKUP(A123,Table1[], 7, FALSE),"")</f>
        <v>1.9416</v>
      </c>
      <c r="I123" t="str">
        <f>_xlfn.IFNA(VLOOKUP(A123,Table2[], 2, FALSE),"")</f>
        <v/>
      </c>
      <c r="J123">
        <f t="shared" si="1"/>
        <v>1</v>
      </c>
    </row>
    <row r="124" spans="1:10" x14ac:dyDescent="0.25">
      <c r="A124" s="1">
        <v>43984</v>
      </c>
      <c r="B124">
        <v>7</v>
      </c>
      <c r="C124">
        <f>_xlfn.IFNA(VLOOKUP(A124,Table1[], 2, FALSE),"")</f>
        <v>0.8034</v>
      </c>
      <c r="D124">
        <f>_xlfn.IFNA(VLOOKUP(A124,Table1[], 3, FALSE),"")</f>
        <v>1.4321999999999999</v>
      </c>
      <c r="E124">
        <f>_xlfn.IFNA(VLOOKUP(A124,Table1[], 4, FALSE),"")</f>
        <v>0.94779999999999998</v>
      </c>
      <c r="F124">
        <f>_xlfn.IFNA(VLOOKUP(A124,Table1[], 5, FALSE),"")</f>
        <v>1.2060999999999999</v>
      </c>
      <c r="G124">
        <f>_xlfn.IFNA(VLOOKUP(A124,Table1[], 6, FALSE),"")</f>
        <v>1.6471</v>
      </c>
      <c r="H124">
        <f>_xlfn.IFNA(VLOOKUP(A124,Table1[], 7, FALSE),"")</f>
        <v>2.0017</v>
      </c>
      <c r="I124" t="str">
        <f>_xlfn.IFNA(VLOOKUP(A124,Table2[], 2, FALSE),"")</f>
        <v/>
      </c>
      <c r="J124">
        <f t="shared" si="1"/>
        <v>1</v>
      </c>
    </row>
    <row r="125" spans="1:10" x14ac:dyDescent="0.25">
      <c r="A125" s="1">
        <v>43985</v>
      </c>
      <c r="B125">
        <v>8</v>
      </c>
      <c r="C125">
        <f>_xlfn.IFNA(VLOOKUP(A125,Table1[], 2, FALSE),"")</f>
        <v>0.83650000000000002</v>
      </c>
      <c r="D125">
        <f>_xlfn.IFNA(VLOOKUP(A125,Table1[], 3, FALSE),"")</f>
        <v>1.4512</v>
      </c>
      <c r="E125">
        <f>_xlfn.IFNA(VLOOKUP(A125,Table1[], 4, FALSE),"")</f>
        <v>0.94610000000000005</v>
      </c>
      <c r="F125">
        <f>_xlfn.IFNA(VLOOKUP(A125,Table1[], 5, FALSE),"")</f>
        <v>1.2330000000000001</v>
      </c>
      <c r="G125">
        <f>_xlfn.IFNA(VLOOKUP(A125,Table1[], 6, FALSE),"")</f>
        <v>1.675</v>
      </c>
      <c r="H125">
        <f>_xlfn.IFNA(VLOOKUP(A125,Table1[], 7, FALSE),"")</f>
        <v>2.0265</v>
      </c>
      <c r="I125" t="str">
        <f>_xlfn.IFNA(VLOOKUP(A125,Table2[], 2, FALSE),"")</f>
        <v/>
      </c>
      <c r="J125">
        <f t="shared" si="1"/>
        <v>1</v>
      </c>
    </row>
    <row r="126" spans="1:10" x14ac:dyDescent="0.25">
      <c r="A126" s="1">
        <v>43986</v>
      </c>
      <c r="B126">
        <v>3</v>
      </c>
      <c r="C126">
        <f>_xlfn.IFNA(VLOOKUP(A126,Table1[], 2, FALSE),"")</f>
        <v>0.90810000000000002</v>
      </c>
      <c r="D126">
        <f>_xlfn.IFNA(VLOOKUP(A126,Table1[], 3, FALSE),"")</f>
        <v>1.4778</v>
      </c>
      <c r="E126">
        <f>_xlfn.IFNA(VLOOKUP(A126,Table1[], 4, FALSE),"")</f>
        <v>0.94169999999999998</v>
      </c>
      <c r="F126">
        <f>_xlfn.IFNA(VLOOKUP(A126,Table1[], 5, FALSE),"")</f>
        <v>1.2559</v>
      </c>
      <c r="G126">
        <f>_xlfn.IFNA(VLOOKUP(A126,Table1[], 6, FALSE),"")</f>
        <v>1.6909000000000001</v>
      </c>
      <c r="H126">
        <f>_xlfn.IFNA(VLOOKUP(A126,Table1[], 7, FALSE),"")</f>
        <v>2.0541999999999998</v>
      </c>
      <c r="I126" t="str">
        <f>_xlfn.IFNA(VLOOKUP(A126,Table2[], 2, FALSE),"")</f>
        <v/>
      </c>
      <c r="J126">
        <f t="shared" si="1"/>
        <v>1</v>
      </c>
    </row>
    <row r="127" spans="1:10" x14ac:dyDescent="0.25">
      <c r="A127" s="1">
        <v>43987</v>
      </c>
      <c r="B127">
        <v>0</v>
      </c>
      <c r="C127">
        <f>_xlfn.IFNA(VLOOKUP(A127,Table1[], 2, FALSE),"")</f>
        <v>1.0316000000000001</v>
      </c>
      <c r="D127">
        <f>_xlfn.IFNA(VLOOKUP(A127,Table1[], 3, FALSE),"")</f>
        <v>1.4962</v>
      </c>
      <c r="E127">
        <f>_xlfn.IFNA(VLOOKUP(A127,Table1[], 4, FALSE),"")</f>
        <v>0.96860000000000002</v>
      </c>
      <c r="F127">
        <f>_xlfn.IFNA(VLOOKUP(A127,Table1[], 5, FALSE),"")</f>
        <v>1.2754000000000001</v>
      </c>
      <c r="G127">
        <f>_xlfn.IFNA(VLOOKUP(A127,Table1[], 6, FALSE),"")</f>
        <v>1.7244999999999999</v>
      </c>
      <c r="H127">
        <f>_xlfn.IFNA(VLOOKUP(A127,Table1[], 7, FALSE),"")</f>
        <v>2.0352999999999999</v>
      </c>
      <c r="I127" t="str">
        <f>_xlfn.IFNA(VLOOKUP(A127,Table2[], 2, FALSE),"")</f>
        <v/>
      </c>
      <c r="J127">
        <f t="shared" si="1"/>
        <v>1</v>
      </c>
    </row>
    <row r="128" spans="1:10" x14ac:dyDescent="0.25">
      <c r="A128" s="1">
        <v>43988</v>
      </c>
      <c r="B128">
        <v>4</v>
      </c>
      <c r="C128">
        <f>_xlfn.IFNA(VLOOKUP(A128,Table1[], 2, FALSE),"")</f>
        <v>1.1978</v>
      </c>
      <c r="D128">
        <f>_xlfn.IFNA(VLOOKUP(A128,Table1[], 3, FALSE),"")</f>
        <v>1.5206999999999999</v>
      </c>
      <c r="E128">
        <f>_xlfn.IFNA(VLOOKUP(A128,Table1[], 4, FALSE),"")</f>
        <v>1.0033000000000001</v>
      </c>
      <c r="F128">
        <f>_xlfn.IFNA(VLOOKUP(A128,Table1[], 5, FALSE),"")</f>
        <v>1.3001</v>
      </c>
      <c r="G128">
        <f>_xlfn.IFNA(VLOOKUP(A128,Table1[], 6, FALSE),"")</f>
        <v>1.7169000000000001</v>
      </c>
      <c r="H128">
        <f>_xlfn.IFNA(VLOOKUP(A128,Table1[], 7, FALSE),"")</f>
        <v>2.0358000000000001</v>
      </c>
      <c r="I128" t="str">
        <f>_xlfn.IFNA(VLOOKUP(A128,Table2[], 2, FALSE),"")</f>
        <v>6/6 No new cases for the first time since March 5.</v>
      </c>
      <c r="J128">
        <f t="shared" si="1"/>
        <v>1</v>
      </c>
    </row>
    <row r="129" spans="1:10" x14ac:dyDescent="0.25">
      <c r="A129" s="1">
        <v>43989</v>
      </c>
      <c r="B129">
        <v>2</v>
      </c>
      <c r="C129">
        <f>_xlfn.IFNA(VLOOKUP(A129,Table1[], 2, FALSE),"")</f>
        <v>1.3917999999999999</v>
      </c>
      <c r="D129">
        <f>_xlfn.IFNA(VLOOKUP(A129,Table1[], 3, FALSE),"")</f>
        <v>1.5266</v>
      </c>
      <c r="E129">
        <f>_xlfn.IFNA(VLOOKUP(A129,Table1[], 4, FALSE),"")</f>
        <v>1.0306</v>
      </c>
      <c r="F129">
        <f>_xlfn.IFNA(VLOOKUP(A129,Table1[], 5, FALSE),"")</f>
        <v>1.3514999999999999</v>
      </c>
      <c r="G129">
        <f>_xlfn.IFNA(VLOOKUP(A129,Table1[], 6, FALSE),"")</f>
        <v>1.7039</v>
      </c>
      <c r="H129">
        <f>_xlfn.IFNA(VLOOKUP(A129,Table1[], 7, FALSE),"")</f>
        <v>2.0284</v>
      </c>
      <c r="I129" t="str">
        <f>_xlfn.IFNA(VLOOKUP(A129,Table2[], 2, FALSE),"")</f>
        <v/>
      </c>
      <c r="J129">
        <f t="shared" si="1"/>
        <v>1</v>
      </c>
    </row>
    <row r="130" spans="1:10" x14ac:dyDescent="0.25">
      <c r="A130" s="1">
        <v>43990</v>
      </c>
      <c r="B130">
        <v>0</v>
      </c>
      <c r="C130">
        <f>_xlfn.IFNA(VLOOKUP(A130,Table1[], 2, FALSE),"")</f>
        <v>1.641</v>
      </c>
      <c r="D130">
        <f>_xlfn.IFNA(VLOOKUP(A130,Table1[], 3, FALSE),"")</f>
        <v>1.5437000000000001</v>
      </c>
      <c r="E130">
        <f>_xlfn.IFNA(VLOOKUP(A130,Table1[], 4, FALSE),"")</f>
        <v>1.0730999999999999</v>
      </c>
      <c r="F130">
        <f>_xlfn.IFNA(VLOOKUP(A130,Table1[], 5, FALSE),"")</f>
        <v>1.3592</v>
      </c>
      <c r="G130">
        <f>_xlfn.IFNA(VLOOKUP(A130,Table1[], 6, FALSE),"")</f>
        <v>1.7297</v>
      </c>
      <c r="H130">
        <f>_xlfn.IFNA(VLOOKUP(A130,Table1[], 7, FALSE),"")</f>
        <v>1.9971000000000001</v>
      </c>
      <c r="I130" t="str">
        <f>_xlfn.IFNA(VLOOKUP(A130,Table2[], 2, FALSE),"")</f>
        <v/>
      </c>
      <c r="J130">
        <f t="shared" si="1"/>
        <v>1</v>
      </c>
    </row>
    <row r="131" spans="1:10" x14ac:dyDescent="0.25">
      <c r="A131" s="1">
        <v>43991</v>
      </c>
      <c r="B131">
        <v>4</v>
      </c>
      <c r="C131">
        <f>_xlfn.IFNA(VLOOKUP(A131,Table1[], 2, FALSE),"")</f>
        <v>1.7857000000000001</v>
      </c>
      <c r="D131">
        <f>_xlfn.IFNA(VLOOKUP(A131,Table1[], 3, FALSE),"")</f>
        <v>1.554</v>
      </c>
      <c r="E131">
        <f>_xlfn.IFNA(VLOOKUP(A131,Table1[], 4, FALSE),"")</f>
        <v>1.1160000000000001</v>
      </c>
      <c r="F131">
        <f>_xlfn.IFNA(VLOOKUP(A131,Table1[], 5, FALSE),"")</f>
        <v>1.3761000000000001</v>
      </c>
      <c r="G131">
        <f>_xlfn.IFNA(VLOOKUP(A131,Table1[], 6, FALSE),"")</f>
        <v>1.7496</v>
      </c>
      <c r="H131">
        <f>_xlfn.IFNA(VLOOKUP(A131,Table1[], 7, FALSE),"")</f>
        <v>2.0129000000000001</v>
      </c>
      <c r="I131" t="str">
        <f>_xlfn.IFNA(VLOOKUP(A131,Table2[], 2, FALSE),"")</f>
        <v xml:space="preserve">9/6 Students return to school. </v>
      </c>
      <c r="J131">
        <f t="shared" si="1"/>
        <v>1</v>
      </c>
    </row>
    <row r="132" spans="1:10" x14ac:dyDescent="0.25">
      <c r="A132" s="1">
        <v>43992</v>
      </c>
      <c r="B132">
        <v>8</v>
      </c>
      <c r="C132">
        <f>_xlfn.IFNA(VLOOKUP(A132,Table1[], 2, FALSE),"")</f>
        <v>1.8805000000000001</v>
      </c>
      <c r="D132">
        <f>_xlfn.IFNA(VLOOKUP(A132,Table1[], 3, FALSE),"")</f>
        <v>1.5733999999999999</v>
      </c>
      <c r="E132">
        <f>_xlfn.IFNA(VLOOKUP(A132,Table1[], 4, FALSE),"")</f>
        <v>1.1189</v>
      </c>
      <c r="F132">
        <f>_xlfn.IFNA(VLOOKUP(A132,Table1[], 5, FALSE),"")</f>
        <v>1.3933</v>
      </c>
      <c r="G132">
        <f>_xlfn.IFNA(VLOOKUP(A132,Table1[], 6, FALSE),"")</f>
        <v>1.7513000000000001</v>
      </c>
      <c r="H132">
        <f>_xlfn.IFNA(VLOOKUP(A132,Table1[], 7, FALSE),"")</f>
        <v>2.0381999999999998</v>
      </c>
      <c r="I132" t="str">
        <f>_xlfn.IFNA(VLOOKUP(A132,Table2[], 2, FALSE),"")</f>
        <v/>
      </c>
      <c r="J132">
        <f t="shared" ref="J132:J176" si="2">J131</f>
        <v>1</v>
      </c>
    </row>
    <row r="133" spans="1:10" x14ac:dyDescent="0.25">
      <c r="A133" s="1">
        <v>43993</v>
      </c>
      <c r="B133">
        <v>4</v>
      </c>
      <c r="C133">
        <f>_xlfn.IFNA(VLOOKUP(A133,Table1[], 2, FALSE),"")</f>
        <v>1.9722</v>
      </c>
      <c r="D133">
        <f>_xlfn.IFNA(VLOOKUP(A133,Table1[], 3, FALSE),"")</f>
        <v>1.5859000000000001</v>
      </c>
      <c r="E133">
        <f>_xlfn.IFNA(VLOOKUP(A133,Table1[], 4, FALSE),"")</f>
        <v>1.1583000000000001</v>
      </c>
      <c r="F133">
        <f>_xlfn.IFNA(VLOOKUP(A133,Table1[], 5, FALSE),"")</f>
        <v>1.4097</v>
      </c>
      <c r="G133">
        <f>_xlfn.IFNA(VLOOKUP(A133,Table1[], 6, FALSE),"")</f>
        <v>1.7614000000000001</v>
      </c>
      <c r="H133">
        <f>_xlfn.IFNA(VLOOKUP(A133,Table1[], 7, FALSE),"")</f>
        <v>2.0308000000000002</v>
      </c>
      <c r="I133" t="str">
        <f>_xlfn.IFNA(VLOOKUP(A133,Table2[], 2, FALSE),"")</f>
        <v/>
      </c>
      <c r="J133">
        <f t="shared" si="2"/>
        <v>1</v>
      </c>
    </row>
    <row r="134" spans="1:10" x14ac:dyDescent="0.25">
      <c r="A134" s="1">
        <v>43994</v>
      </c>
      <c r="B134">
        <v>0</v>
      </c>
      <c r="C134">
        <f>_xlfn.IFNA(VLOOKUP(A134,Table1[], 2, FALSE),"")</f>
        <v>2.0270999999999999</v>
      </c>
      <c r="D134">
        <f>_xlfn.IFNA(VLOOKUP(A134,Table1[], 3, FALSE),"")</f>
        <v>1.6013999999999999</v>
      </c>
      <c r="E134">
        <f>_xlfn.IFNA(VLOOKUP(A134,Table1[], 4, FALSE),"")</f>
        <v>1.2025999999999999</v>
      </c>
      <c r="F134">
        <f>_xlfn.IFNA(VLOOKUP(A134,Table1[], 5, FALSE),"")</f>
        <v>1.4355</v>
      </c>
      <c r="G134">
        <f>_xlfn.IFNA(VLOOKUP(A134,Table1[], 6, FALSE),"")</f>
        <v>1.7708999999999999</v>
      </c>
      <c r="H134">
        <f>_xlfn.IFNA(VLOOKUP(A134,Table1[], 7, FALSE),"")</f>
        <v>2.0427</v>
      </c>
      <c r="I134" t="str">
        <f>_xlfn.IFNA(VLOOKUP(A134,Table2[], 2, FALSE),"")</f>
        <v/>
      </c>
      <c r="J134">
        <f t="shared" si="2"/>
        <v>1</v>
      </c>
    </row>
    <row r="135" spans="1:10" x14ac:dyDescent="0.25">
      <c r="A135" s="1">
        <v>43995</v>
      </c>
      <c r="B135">
        <v>17</v>
      </c>
      <c r="C135">
        <f>_xlfn.IFNA(VLOOKUP(A135,Table1[], 2, FALSE),"")</f>
        <v>2.0232000000000001</v>
      </c>
      <c r="D135">
        <f>_xlfn.IFNA(VLOOKUP(A135,Table1[], 3, FALSE),"")</f>
        <v>1.6065</v>
      </c>
      <c r="E135">
        <f>_xlfn.IFNA(VLOOKUP(A135,Table1[], 4, FALSE),"")</f>
        <v>1.2539</v>
      </c>
      <c r="F135">
        <f>_xlfn.IFNA(VLOOKUP(A135,Table1[], 5, FALSE),"")</f>
        <v>1.4584999999999999</v>
      </c>
      <c r="G135">
        <f>_xlfn.IFNA(VLOOKUP(A135,Table1[], 6, FALSE),"")</f>
        <v>1.7864</v>
      </c>
      <c r="H135">
        <f>_xlfn.IFNA(VLOOKUP(A135,Table1[], 7, FALSE),"")</f>
        <v>2.0533000000000001</v>
      </c>
      <c r="I135" t="str">
        <f>_xlfn.IFNA(VLOOKUP(A135,Table2[], 2, FALSE),"")</f>
        <v/>
      </c>
      <c r="J135">
        <f t="shared" si="2"/>
        <v>1</v>
      </c>
    </row>
    <row r="136" spans="1:10" x14ac:dyDescent="0.25">
      <c r="A136" s="1">
        <v>43996</v>
      </c>
      <c r="B136">
        <v>12</v>
      </c>
      <c r="C136">
        <f>_xlfn.IFNA(VLOOKUP(A136,Table1[], 2, FALSE),"")</f>
        <v>2.0142000000000002</v>
      </c>
      <c r="D136">
        <f>_xlfn.IFNA(VLOOKUP(A136,Table1[], 3, FALSE),"")</f>
        <v>1.6419999999999999</v>
      </c>
      <c r="E136">
        <f>_xlfn.IFNA(VLOOKUP(A136,Table1[], 4, FALSE),"")</f>
        <v>1.2876000000000001</v>
      </c>
      <c r="F136">
        <f>_xlfn.IFNA(VLOOKUP(A136,Table1[], 5, FALSE),"")</f>
        <v>1.4897</v>
      </c>
      <c r="G136">
        <f>_xlfn.IFNA(VLOOKUP(A136,Table1[], 6, FALSE),"")</f>
        <v>1.7801</v>
      </c>
      <c r="H136">
        <f>_xlfn.IFNA(VLOOKUP(A136,Table1[], 7, FALSE),"")</f>
        <v>2.0499000000000001</v>
      </c>
      <c r="I136" t="str">
        <f>_xlfn.IFNA(VLOOKUP(A136,Table2[], 2, FALSE),"")</f>
        <v/>
      </c>
      <c r="J136">
        <f t="shared" si="2"/>
        <v>1</v>
      </c>
    </row>
    <row r="137" spans="1:10" x14ac:dyDescent="0.25">
      <c r="A137" s="1">
        <v>43997</v>
      </c>
      <c r="B137">
        <v>9</v>
      </c>
      <c r="C137">
        <f>_xlfn.IFNA(VLOOKUP(A137,Table1[], 2, FALSE),"")</f>
        <v>2.0259999999999998</v>
      </c>
      <c r="D137">
        <f>_xlfn.IFNA(VLOOKUP(A137,Table1[], 3, FALSE),"")</f>
        <v>1.6677999999999999</v>
      </c>
      <c r="E137">
        <f>_xlfn.IFNA(VLOOKUP(A137,Table1[], 4, FALSE),"")</f>
        <v>1.3172999999999999</v>
      </c>
      <c r="F137">
        <f>_xlfn.IFNA(VLOOKUP(A137,Table1[], 5, FALSE),"")</f>
        <v>1.5193000000000001</v>
      </c>
      <c r="G137">
        <f>_xlfn.IFNA(VLOOKUP(A137,Table1[], 6, FALSE),"")</f>
        <v>1.8089999999999999</v>
      </c>
      <c r="H137">
        <f>_xlfn.IFNA(VLOOKUP(A137,Table1[], 7, FALSE),"")</f>
        <v>2.0674000000000001</v>
      </c>
      <c r="I137" t="str">
        <f>_xlfn.IFNA(VLOOKUP(A137,Table2[], 2, FALSE),"")</f>
        <v/>
      </c>
      <c r="J137">
        <f t="shared" si="2"/>
        <v>1</v>
      </c>
    </row>
    <row r="138" spans="1:10" x14ac:dyDescent="0.25">
      <c r="A138" s="1">
        <v>43998</v>
      </c>
      <c r="B138">
        <v>21</v>
      </c>
      <c r="C138">
        <f>_xlfn.IFNA(VLOOKUP(A138,Table1[], 2, FALSE),"")</f>
        <v>2.0017</v>
      </c>
      <c r="D138">
        <f>_xlfn.IFNA(VLOOKUP(A138,Table1[], 3, FALSE),"")</f>
        <v>1.6859999999999999</v>
      </c>
      <c r="E138">
        <f>_xlfn.IFNA(VLOOKUP(A138,Table1[], 4, FALSE),"")</f>
        <v>1.3542000000000001</v>
      </c>
      <c r="F138">
        <f>_xlfn.IFNA(VLOOKUP(A138,Table1[], 5, FALSE),"")</f>
        <v>1.5536000000000001</v>
      </c>
      <c r="G138">
        <f>_xlfn.IFNA(VLOOKUP(A138,Table1[], 6, FALSE),"")</f>
        <v>1.8230999999999999</v>
      </c>
      <c r="H138">
        <f>_xlfn.IFNA(VLOOKUP(A138,Table1[], 7, FALSE),"")</f>
        <v>2.0623</v>
      </c>
      <c r="I138" t="str">
        <f>_xlfn.IFNA(VLOOKUP(A138,Table2[], 2, FALSE),"")</f>
        <v/>
      </c>
      <c r="J138">
        <f t="shared" si="2"/>
        <v>1</v>
      </c>
    </row>
    <row r="139" spans="1:10" x14ac:dyDescent="0.25">
      <c r="A139" s="1">
        <v>43999</v>
      </c>
      <c r="B139">
        <v>18</v>
      </c>
      <c r="C139">
        <f>_xlfn.IFNA(VLOOKUP(A139,Table1[], 2, FALSE),"")</f>
        <v>1.9697</v>
      </c>
      <c r="D139">
        <f>_xlfn.IFNA(VLOOKUP(A139,Table1[], 3, FALSE),"")</f>
        <v>1.7172000000000001</v>
      </c>
      <c r="E139">
        <f>_xlfn.IFNA(VLOOKUP(A139,Table1[], 4, FALSE),"")</f>
        <v>1.3866000000000001</v>
      </c>
      <c r="F139">
        <f>_xlfn.IFNA(VLOOKUP(A139,Table1[], 5, FALSE),"")</f>
        <v>1.59</v>
      </c>
      <c r="G139">
        <f>_xlfn.IFNA(VLOOKUP(A139,Table1[], 6, FALSE),"")</f>
        <v>1.8475999999999999</v>
      </c>
      <c r="H139">
        <f>_xlfn.IFNA(VLOOKUP(A139,Table1[], 7, FALSE),"")</f>
        <v>2.0621999999999998</v>
      </c>
      <c r="I139" t="str">
        <f>_xlfn.IFNA(VLOOKUP(A139,Table2[], 2, FALSE),"")</f>
        <v>17/6 Stamford Plaza outbreak identified; Victoria records 21 new COVID-19 cases its highest increase in more than a month.</v>
      </c>
      <c r="J139">
        <f t="shared" si="2"/>
        <v>1</v>
      </c>
    </row>
    <row r="140" spans="1:10" x14ac:dyDescent="0.25">
      <c r="A140" s="1">
        <v>44000</v>
      </c>
      <c r="B140">
        <v>12</v>
      </c>
      <c r="C140">
        <f>_xlfn.IFNA(VLOOKUP(A140,Table1[], 2, FALSE),"")</f>
        <v>2.0074999999999998</v>
      </c>
      <c r="D140">
        <f>_xlfn.IFNA(VLOOKUP(A140,Table1[], 3, FALSE),"")</f>
        <v>1.7619</v>
      </c>
      <c r="E140">
        <f>_xlfn.IFNA(VLOOKUP(A140,Table1[], 4, FALSE),"")</f>
        <v>1.4682999999999999</v>
      </c>
      <c r="F140">
        <f>_xlfn.IFNA(VLOOKUP(A140,Table1[], 5, FALSE),"")</f>
        <v>1.6274999999999999</v>
      </c>
      <c r="G140">
        <f>_xlfn.IFNA(VLOOKUP(A140,Table1[], 6, FALSE),"")</f>
        <v>1.8857999999999999</v>
      </c>
      <c r="H140">
        <f>_xlfn.IFNA(VLOOKUP(A140,Table1[], 7, FALSE),"")</f>
        <v>2.1012</v>
      </c>
      <c r="I140" t="str">
        <f>_xlfn.IFNA(VLOOKUP(A140,Table2[], 2, FALSE),"")</f>
        <v/>
      </c>
      <c r="J140">
        <f t="shared" si="2"/>
        <v>1</v>
      </c>
    </row>
    <row r="141" spans="1:10" x14ac:dyDescent="0.25">
      <c r="A141" s="1">
        <v>44001</v>
      </c>
      <c r="B141">
        <v>0</v>
      </c>
      <c r="C141">
        <f>_xlfn.IFNA(VLOOKUP(A141,Table1[], 2, FALSE),"")</f>
        <v>2.1027999999999998</v>
      </c>
      <c r="D141">
        <f>_xlfn.IFNA(VLOOKUP(A141,Table1[], 3, FALSE),"")</f>
        <v>1.8095000000000001</v>
      </c>
      <c r="E141">
        <f>_xlfn.IFNA(VLOOKUP(A141,Table1[], 4, FALSE),"")</f>
        <v>1.4803999999999999</v>
      </c>
      <c r="F141">
        <f>_xlfn.IFNA(VLOOKUP(A141,Table1[], 5, FALSE),"")</f>
        <v>1.6839999999999999</v>
      </c>
      <c r="G141">
        <f>_xlfn.IFNA(VLOOKUP(A141,Table1[], 6, FALSE),"")</f>
        <v>1.9333</v>
      </c>
      <c r="H141">
        <f>_xlfn.IFNA(VLOOKUP(A141,Table1[], 7, FALSE),"")</f>
        <v>2.1657999999999999</v>
      </c>
      <c r="I141" t="str">
        <f>_xlfn.IFNA(VLOOKUP(A141,Table2[], 2, FALSE),"")</f>
        <v/>
      </c>
      <c r="J141">
        <f t="shared" si="2"/>
        <v>1</v>
      </c>
    </row>
    <row r="142" spans="1:10" x14ac:dyDescent="0.25">
      <c r="A142" s="1">
        <v>44002</v>
      </c>
      <c r="B142">
        <v>44</v>
      </c>
      <c r="C142">
        <f>_xlfn.IFNA(VLOOKUP(A142,Table1[], 2, FALSE),"")</f>
        <v>2.2610000000000001</v>
      </c>
      <c r="D142">
        <f>_xlfn.IFNA(VLOOKUP(A142,Table1[], 3, FALSE),"")</f>
        <v>1.8738999999999999</v>
      </c>
      <c r="E142">
        <f>_xlfn.IFNA(VLOOKUP(A142,Table1[], 4, FALSE),"")</f>
        <v>1.5274000000000001</v>
      </c>
      <c r="F142">
        <f>_xlfn.IFNA(VLOOKUP(A142,Table1[], 5, FALSE),"")</f>
        <v>1.7423</v>
      </c>
      <c r="G142">
        <f>_xlfn.IFNA(VLOOKUP(A142,Table1[], 6, FALSE),"")</f>
        <v>2.0165999999999999</v>
      </c>
      <c r="H142">
        <f>_xlfn.IFNA(VLOOKUP(A142,Table1[], 7, FALSE),"")</f>
        <v>2.2776999999999998</v>
      </c>
      <c r="I142" t="str">
        <f>_xlfn.IFNA(VLOOKUP(A142,Table2[], 2, FALSE),"")</f>
        <v/>
      </c>
      <c r="J142">
        <f t="shared" si="2"/>
        <v>1</v>
      </c>
    </row>
    <row r="143" spans="1:10" x14ac:dyDescent="0.25">
      <c r="A143" s="1">
        <v>44003</v>
      </c>
      <c r="B143">
        <v>11</v>
      </c>
      <c r="C143">
        <f>_xlfn.IFNA(VLOOKUP(A143,Table1[], 2, FALSE),"")</f>
        <v>2.4167000000000001</v>
      </c>
      <c r="D143">
        <f>_xlfn.IFNA(VLOOKUP(A143,Table1[], 3, FALSE),"")</f>
        <v>1.9462999999999999</v>
      </c>
      <c r="E143">
        <f>_xlfn.IFNA(VLOOKUP(A143,Table1[], 4, FALSE),"")</f>
        <v>1.5863</v>
      </c>
      <c r="F143">
        <f>_xlfn.IFNA(VLOOKUP(A143,Table1[], 5, FALSE),"")</f>
        <v>1.7927</v>
      </c>
      <c r="G143">
        <f>_xlfn.IFNA(VLOOKUP(A143,Table1[], 6, FALSE),"")</f>
        <v>2.1063999999999998</v>
      </c>
      <c r="H143">
        <f>_xlfn.IFNA(VLOOKUP(A143,Table1[], 7, FALSE),"")</f>
        <v>2.3864000000000001</v>
      </c>
      <c r="I143" t="str">
        <f>_xlfn.IFNA(VLOOKUP(A143,Table2[], 2, FALSE),"")</f>
        <v xml:space="preserve">21/6 Further easing of restrictions. </v>
      </c>
      <c r="J143">
        <f t="shared" si="2"/>
        <v>1</v>
      </c>
    </row>
    <row r="144" spans="1:10" x14ac:dyDescent="0.25">
      <c r="A144" s="1">
        <v>44004</v>
      </c>
      <c r="B144">
        <v>17</v>
      </c>
      <c r="C144">
        <f>_xlfn.IFNA(VLOOKUP(A144,Table1[], 2, FALSE),"")</f>
        <v>2.6511</v>
      </c>
      <c r="D144">
        <f>_xlfn.IFNA(VLOOKUP(A144,Table1[], 3, FALSE),"")</f>
        <v>2.0253999999999999</v>
      </c>
      <c r="E144">
        <f>_xlfn.IFNA(VLOOKUP(A144,Table1[], 4, FALSE),"")</f>
        <v>1.6537999999999999</v>
      </c>
      <c r="F144">
        <f>_xlfn.IFNA(VLOOKUP(A144,Table1[], 5, FALSE),"")</f>
        <v>1.8708</v>
      </c>
      <c r="G144">
        <f>_xlfn.IFNA(VLOOKUP(A144,Table1[], 6, FALSE),"")</f>
        <v>2.1976</v>
      </c>
      <c r="H144">
        <f>_xlfn.IFNA(VLOOKUP(A144,Table1[], 7, FALSE),"")</f>
        <v>2.4815</v>
      </c>
      <c r="I144" t="str">
        <f>_xlfn.IFNA(VLOOKUP(A144,Table2[], 2, FALSE),"")</f>
        <v/>
      </c>
      <c r="J144">
        <f t="shared" si="2"/>
        <v>1</v>
      </c>
    </row>
    <row r="145" spans="1:10" x14ac:dyDescent="0.25">
      <c r="A145" s="1">
        <v>44005</v>
      </c>
      <c r="B145">
        <v>20</v>
      </c>
      <c r="C145">
        <f>_xlfn.IFNA(VLOOKUP(A145,Table1[], 2, FALSE),"")</f>
        <v>2.8451</v>
      </c>
      <c r="D145">
        <f>_xlfn.IFNA(VLOOKUP(A145,Table1[], 3, FALSE),"")</f>
        <v>2.1017999999999999</v>
      </c>
      <c r="E145">
        <f>_xlfn.IFNA(VLOOKUP(A145,Table1[], 4, FALSE),"")</f>
        <v>1.7366999999999999</v>
      </c>
      <c r="F145">
        <f>_xlfn.IFNA(VLOOKUP(A145,Table1[], 5, FALSE),"")</f>
        <v>1.9505999999999999</v>
      </c>
      <c r="G145">
        <f>_xlfn.IFNA(VLOOKUP(A145,Table1[], 6, FALSE),"")</f>
        <v>2.2898000000000001</v>
      </c>
      <c r="H145">
        <f>_xlfn.IFNA(VLOOKUP(A145,Table1[], 7, FALSE),"")</f>
        <v>2.6019000000000001</v>
      </c>
      <c r="I145" t="str">
        <f>_xlfn.IFNA(VLOOKUP(A145,Table2[], 2, FALSE),"")</f>
        <v/>
      </c>
      <c r="J145">
        <f t="shared" si="2"/>
        <v>1</v>
      </c>
    </row>
    <row r="146" spans="1:10" x14ac:dyDescent="0.25">
      <c r="A146" s="1">
        <v>44006</v>
      </c>
      <c r="B146">
        <v>33</v>
      </c>
      <c r="C146">
        <f>_xlfn.IFNA(VLOOKUP(A146,Table1[], 2, FALSE),"")</f>
        <v>2.8814000000000002</v>
      </c>
      <c r="D146">
        <f>_xlfn.IFNA(VLOOKUP(A146,Table1[], 3, FALSE),"")</f>
        <v>2.194</v>
      </c>
      <c r="E146">
        <f>_xlfn.IFNA(VLOOKUP(A146,Table1[], 4, FALSE),"")</f>
        <v>1.821</v>
      </c>
      <c r="F146">
        <f>_xlfn.IFNA(VLOOKUP(A146,Table1[], 5, FALSE),"")</f>
        <v>2.0276000000000001</v>
      </c>
      <c r="G146">
        <f>_xlfn.IFNA(VLOOKUP(A146,Table1[], 6, FALSE),"")</f>
        <v>2.3593999999999999</v>
      </c>
      <c r="H146">
        <f>_xlfn.IFNA(VLOOKUP(A146,Table1[], 7, FALSE),"")</f>
        <v>2.7225000000000001</v>
      </c>
      <c r="I146" t="str">
        <f>_xlfn.IFNA(VLOOKUP(A146,Table2[], 2, FALSE),"")</f>
        <v/>
      </c>
      <c r="J146">
        <f t="shared" si="2"/>
        <v>1</v>
      </c>
    </row>
    <row r="147" spans="1:10" x14ac:dyDescent="0.25">
      <c r="A147" s="1">
        <v>44007</v>
      </c>
      <c r="B147">
        <v>30</v>
      </c>
      <c r="C147">
        <f>_xlfn.IFNA(VLOOKUP(A147,Table1[], 2, FALSE),"")</f>
        <v>2.8405999999999998</v>
      </c>
      <c r="D147">
        <f>_xlfn.IFNA(VLOOKUP(A147,Table1[], 3, FALSE),"")</f>
        <v>2.2576999999999998</v>
      </c>
      <c r="E147">
        <f>_xlfn.IFNA(VLOOKUP(A147,Table1[], 4, FALSE),"")</f>
        <v>1.9083000000000001</v>
      </c>
      <c r="F147">
        <f>_xlfn.IFNA(VLOOKUP(A147,Table1[], 5, FALSE),"")</f>
        <v>2.1059999999999999</v>
      </c>
      <c r="G147">
        <f>_xlfn.IFNA(VLOOKUP(A147,Table1[], 6, FALSE),"")</f>
        <v>2.4278</v>
      </c>
      <c r="H147">
        <f>_xlfn.IFNA(VLOOKUP(A147,Table1[], 7, FALSE),"")</f>
        <v>2.7452000000000001</v>
      </c>
      <c r="I147" t="str">
        <f>_xlfn.IFNA(VLOOKUP(A147,Table2[], 2, FALSE),"")</f>
        <v/>
      </c>
      <c r="J147">
        <f t="shared" si="2"/>
        <v>1</v>
      </c>
    </row>
    <row r="148" spans="1:10" x14ac:dyDescent="0.25">
      <c r="A148" s="1">
        <v>44008</v>
      </c>
      <c r="B148">
        <v>0</v>
      </c>
      <c r="C148">
        <f>_xlfn.IFNA(VLOOKUP(A148,Table1[], 2, FALSE),"")</f>
        <v>2.7456</v>
      </c>
      <c r="D148">
        <f>_xlfn.IFNA(VLOOKUP(A148,Table1[], 3, FALSE),"")</f>
        <v>2.3203</v>
      </c>
      <c r="E148">
        <f>_xlfn.IFNA(VLOOKUP(A148,Table1[], 4, FALSE),"")</f>
        <v>1.9713000000000001</v>
      </c>
      <c r="F148">
        <f>_xlfn.IFNA(VLOOKUP(A148,Table1[], 5, FALSE),"")</f>
        <v>2.1718999999999999</v>
      </c>
      <c r="G148">
        <f>_xlfn.IFNA(VLOOKUP(A148,Table1[], 6, FALSE),"")</f>
        <v>2.4849000000000001</v>
      </c>
      <c r="H148">
        <f>_xlfn.IFNA(VLOOKUP(A148,Table1[], 7, FALSE),"")</f>
        <v>2.7538999999999998</v>
      </c>
      <c r="I148" t="str">
        <f>_xlfn.IFNA(VLOOKUP(A148,Table2[], 2, FALSE),"")</f>
        <v xml:space="preserve">26/6 Concerns grow about the program after it's revealed 30 per cent of travellers are refusing tests. Confirmed COVID-19 cases continue to rise. </v>
      </c>
      <c r="J148">
        <f t="shared" si="2"/>
        <v>1</v>
      </c>
    </row>
    <row r="149" spans="1:10" x14ac:dyDescent="0.25">
      <c r="A149" s="1">
        <v>44009</v>
      </c>
      <c r="B149">
        <v>81</v>
      </c>
      <c r="C149">
        <f>_xlfn.IFNA(VLOOKUP(A149,Table1[], 2, FALSE),"")</f>
        <v>2.6570999999999998</v>
      </c>
      <c r="D149">
        <f>_xlfn.IFNA(VLOOKUP(A149,Table1[], 3, FALSE),"")</f>
        <v>2.3693</v>
      </c>
      <c r="E149">
        <f>_xlfn.IFNA(VLOOKUP(A149,Table1[], 4, FALSE),"")</f>
        <v>2.0238</v>
      </c>
      <c r="F149">
        <f>_xlfn.IFNA(VLOOKUP(A149,Table1[], 5, FALSE),"")</f>
        <v>2.2143999999999999</v>
      </c>
      <c r="G149">
        <f>_xlfn.IFNA(VLOOKUP(A149,Table1[], 6, FALSE),"")</f>
        <v>2.5371000000000001</v>
      </c>
      <c r="H149">
        <f>_xlfn.IFNA(VLOOKUP(A149,Table1[], 7, FALSE),"")</f>
        <v>2.8174999999999999</v>
      </c>
      <c r="I149" t="str">
        <f>_xlfn.IFNA(VLOOKUP(A149,Table2[], 2, FALSE),"")</f>
        <v/>
      </c>
      <c r="J149">
        <f t="shared" si="2"/>
        <v>1</v>
      </c>
    </row>
    <row r="150" spans="1:10" x14ac:dyDescent="0.25">
      <c r="A150" s="1">
        <v>44010</v>
      </c>
      <c r="B150">
        <v>71</v>
      </c>
      <c r="C150">
        <f>_xlfn.IFNA(VLOOKUP(A150,Table1[], 2, FALSE),"")</f>
        <v>2.6030000000000002</v>
      </c>
      <c r="D150">
        <f>_xlfn.IFNA(VLOOKUP(A150,Table1[], 3, FALSE),"")</f>
        <v>2.4142999999999999</v>
      </c>
      <c r="E150">
        <f>_xlfn.IFNA(VLOOKUP(A150,Table1[], 4, FALSE),"")</f>
        <v>2.0442999999999998</v>
      </c>
      <c r="F150">
        <f>_xlfn.IFNA(VLOOKUP(A150,Table1[], 5, FALSE),"")</f>
        <v>2.2549999999999999</v>
      </c>
      <c r="G150">
        <f>_xlfn.IFNA(VLOOKUP(A150,Table1[], 6, FALSE),"")</f>
        <v>2.5773999999999999</v>
      </c>
      <c r="H150">
        <f>_xlfn.IFNA(VLOOKUP(A150,Table1[], 7, FALSE),"")</f>
        <v>2.8622999999999998</v>
      </c>
      <c r="I150" t="str">
        <f>_xlfn.IFNA(VLOOKUP(A150,Table2[], 2, FALSE),"")</f>
        <v/>
      </c>
      <c r="J150">
        <f t="shared" si="2"/>
        <v>1</v>
      </c>
    </row>
    <row r="151" spans="1:10" x14ac:dyDescent="0.25">
      <c r="A151" s="1">
        <v>44011</v>
      </c>
      <c r="B151">
        <v>60</v>
      </c>
      <c r="C151">
        <f>_xlfn.IFNA(VLOOKUP(A151,Table1[], 2, FALSE),"")</f>
        <v>2.6171000000000002</v>
      </c>
      <c r="D151">
        <f>_xlfn.IFNA(VLOOKUP(A151,Table1[], 3, FALSE),"")</f>
        <v>2.4546999999999999</v>
      </c>
      <c r="E151">
        <f>_xlfn.IFNA(VLOOKUP(A151,Table1[], 4, FALSE),"")</f>
        <v>2.0457999999999998</v>
      </c>
      <c r="F151">
        <f>_xlfn.IFNA(VLOOKUP(A151,Table1[], 5, FALSE),"")</f>
        <v>2.2896000000000001</v>
      </c>
      <c r="G151">
        <f>_xlfn.IFNA(VLOOKUP(A151,Table1[], 6, FALSE),"")</f>
        <v>2.6215999999999999</v>
      </c>
      <c r="H151">
        <f>_xlfn.IFNA(VLOOKUP(A151,Table1[], 7, FALSE),"")</f>
        <v>2.9342999999999999</v>
      </c>
      <c r="I151" t="str">
        <f>_xlfn.IFNA(VLOOKUP(A151,Table2[], 2, FALSE),"")</f>
        <v>29/6 Hot spot suburbs in Melbourne's north and north-west return to lockdown and all international flights into the city are put on hold for two weeks.</v>
      </c>
      <c r="J151">
        <f t="shared" si="2"/>
        <v>1</v>
      </c>
    </row>
    <row r="152" spans="1:10" x14ac:dyDescent="0.25">
      <c r="A152" s="1">
        <v>44012</v>
      </c>
      <c r="B152">
        <v>72</v>
      </c>
      <c r="C152">
        <f>_xlfn.IFNA(VLOOKUP(A152,Table1[], 2, FALSE),"")</f>
        <v>2.6692</v>
      </c>
      <c r="D152">
        <f>_xlfn.IFNA(VLOOKUP(A152,Table1[], 3, FALSE),"")</f>
        <v>2.4807000000000001</v>
      </c>
      <c r="E152">
        <f>_xlfn.IFNA(VLOOKUP(A152,Table1[], 4, FALSE),"")</f>
        <v>2.0575999999999999</v>
      </c>
      <c r="F152">
        <f>_xlfn.IFNA(VLOOKUP(A152,Table1[], 5, FALSE),"")</f>
        <v>2.3144</v>
      </c>
      <c r="G152">
        <f>_xlfn.IFNA(VLOOKUP(A152,Table1[], 6, FALSE),"")</f>
        <v>2.6682999999999999</v>
      </c>
      <c r="H152">
        <f>_xlfn.IFNA(VLOOKUP(A152,Table1[], 7, FALSE),"")</f>
        <v>2.9586999999999999</v>
      </c>
      <c r="I152" t="str">
        <f>_xlfn.IFNA(VLOOKUP(A152,Table2[], 2, FALSE),"")</f>
        <v/>
      </c>
      <c r="J152">
        <f t="shared" si="2"/>
        <v>1</v>
      </c>
    </row>
    <row r="153" spans="1:10" x14ac:dyDescent="0.25">
      <c r="A153" s="1">
        <v>44013</v>
      </c>
      <c r="B153">
        <v>72</v>
      </c>
      <c r="C153">
        <f>_xlfn.IFNA(VLOOKUP(A153,Table1[], 2, FALSE),"")</f>
        <v>2.6894999999999998</v>
      </c>
      <c r="D153">
        <f>_xlfn.IFNA(VLOOKUP(A153,Table1[], 3, FALSE),"")</f>
        <v>2.5093000000000001</v>
      </c>
      <c r="E153">
        <f>_xlfn.IFNA(VLOOKUP(A153,Table1[], 4, FALSE),"")</f>
        <v>2.0872999999999999</v>
      </c>
      <c r="F153">
        <f>_xlfn.IFNA(VLOOKUP(A153,Table1[], 5, FALSE),"")</f>
        <v>2.3384</v>
      </c>
      <c r="G153">
        <f>_xlfn.IFNA(VLOOKUP(A153,Table1[], 6, FALSE),"")</f>
        <v>2.6812999999999998</v>
      </c>
      <c r="H153">
        <f>_xlfn.IFNA(VLOOKUP(A153,Table1[], 7, FALSE),"")</f>
        <v>3.0011999999999999</v>
      </c>
      <c r="I153" t="str">
        <f>_xlfn.IFNA(VLOOKUP(A153,Table2[], 2, FALSE),"")</f>
        <v/>
      </c>
      <c r="J153">
        <f t="shared" si="2"/>
        <v>1</v>
      </c>
    </row>
    <row r="154" spans="1:10" x14ac:dyDescent="0.25">
      <c r="A154" s="1">
        <v>44014</v>
      </c>
      <c r="B154">
        <v>65</v>
      </c>
      <c r="C154">
        <f>_xlfn.IFNA(VLOOKUP(A154,Table1[], 2, FALSE),"")</f>
        <v>2.6932999999999998</v>
      </c>
      <c r="D154">
        <f>_xlfn.IFNA(VLOOKUP(A154,Table1[], 3, FALSE),"")</f>
        <v>2.5312000000000001</v>
      </c>
      <c r="E154">
        <f>_xlfn.IFNA(VLOOKUP(A154,Table1[], 4, FALSE),"")</f>
        <v>2.1450999999999998</v>
      </c>
      <c r="F154">
        <f>_xlfn.IFNA(VLOOKUP(A154,Table1[], 5, FALSE),"")</f>
        <v>2.3607</v>
      </c>
      <c r="G154">
        <f>_xlfn.IFNA(VLOOKUP(A154,Table1[], 6, FALSE),"")</f>
        <v>2.7014999999999998</v>
      </c>
      <c r="H154">
        <f>_xlfn.IFNA(VLOOKUP(A154,Table1[], 7, FALSE),"")</f>
        <v>3.0310999999999999</v>
      </c>
      <c r="I154" t="str">
        <f>_xlfn.IFNA(VLOOKUP(A154,Table2[], 2, FALSE),"")</f>
        <v xml:space="preserve">2/7 Inquiry into Victoria's hotel quarantine program announced. </v>
      </c>
      <c r="J154">
        <f t="shared" si="2"/>
        <v>1</v>
      </c>
    </row>
    <row r="155" spans="1:10" x14ac:dyDescent="0.25">
      <c r="A155" s="1">
        <v>44015</v>
      </c>
      <c r="B155">
        <v>0</v>
      </c>
      <c r="C155">
        <f>_xlfn.IFNA(VLOOKUP(A155,Table1[], 2, FALSE),"")</f>
        <v>2.6774</v>
      </c>
      <c r="D155">
        <f>_xlfn.IFNA(VLOOKUP(A155,Table1[], 3, FALSE),"")</f>
        <v>2.5488</v>
      </c>
      <c r="E155">
        <f>_xlfn.IFNA(VLOOKUP(A155,Table1[], 4, FALSE),"")</f>
        <v>2.1703999999999999</v>
      </c>
      <c r="F155">
        <f>_xlfn.IFNA(VLOOKUP(A155,Table1[], 5, FALSE),"")</f>
        <v>2.3813</v>
      </c>
      <c r="G155">
        <f>_xlfn.IFNA(VLOOKUP(A155,Table1[], 6, FALSE),"")</f>
        <v>2.7158000000000002</v>
      </c>
      <c r="H155">
        <f>_xlfn.IFNA(VLOOKUP(A155,Table1[], 7, FALSE),"")</f>
        <v>3.0493999999999999</v>
      </c>
      <c r="I155" t="str">
        <f>_xlfn.IFNA(VLOOKUP(A155,Table2[], 2, FALSE),"")</f>
        <v/>
      </c>
      <c r="J155">
        <f t="shared" si="2"/>
        <v>1</v>
      </c>
    </row>
    <row r="156" spans="1:10" x14ac:dyDescent="0.25">
      <c r="A156" s="1">
        <v>44016</v>
      </c>
      <c r="B156">
        <v>168</v>
      </c>
      <c r="C156">
        <f>_xlfn.IFNA(VLOOKUP(A156,Table1[], 2, FALSE),"")</f>
        <v>2.6722000000000001</v>
      </c>
      <c r="D156">
        <f>_xlfn.IFNA(VLOOKUP(A156,Table1[], 3, FALSE),"")</f>
        <v>2.5649000000000002</v>
      </c>
      <c r="E156">
        <f>_xlfn.IFNA(VLOOKUP(A156,Table1[], 4, FALSE),"")</f>
        <v>2.1652999999999998</v>
      </c>
      <c r="F156">
        <f>_xlfn.IFNA(VLOOKUP(A156,Table1[], 5, FALSE),"")</f>
        <v>2.4146999999999998</v>
      </c>
      <c r="G156">
        <f>_xlfn.IFNA(VLOOKUP(A156,Table1[], 6, FALSE),"")</f>
        <v>2.7328000000000001</v>
      </c>
      <c r="H156">
        <f>_xlfn.IFNA(VLOOKUP(A156,Table1[], 7, FALSE),"")</f>
        <v>3.0158</v>
      </c>
      <c r="I156" t="str">
        <f>_xlfn.IFNA(VLOOKUP(A156,Table2[], 2, FALSE),"")</f>
        <v>4/7 A full lockdown is announced at short notice for nine Melbourne public housing towers. Victoria records 108 new cases : its first day above 100 since late March.</v>
      </c>
      <c r="J156">
        <f t="shared" si="2"/>
        <v>1</v>
      </c>
    </row>
    <row r="157" spans="1:10" x14ac:dyDescent="0.25">
      <c r="A157" s="1">
        <v>44017</v>
      </c>
      <c r="B157">
        <v>124</v>
      </c>
      <c r="C157">
        <f>_xlfn.IFNA(VLOOKUP(A157,Table1[], 2, FALSE),"")</f>
        <v>2.5773000000000001</v>
      </c>
      <c r="D157">
        <f>_xlfn.IFNA(VLOOKUP(A157,Table1[], 3, FALSE),"")</f>
        <v>2.5785</v>
      </c>
      <c r="E157">
        <f>_xlfn.IFNA(VLOOKUP(A157,Table1[], 4, FALSE),"")</f>
        <v>2.1848999999999998</v>
      </c>
      <c r="F157">
        <f>_xlfn.IFNA(VLOOKUP(A157,Table1[], 5, FALSE),"")</f>
        <v>2.4287000000000001</v>
      </c>
      <c r="G157">
        <f>_xlfn.IFNA(VLOOKUP(A157,Table1[], 6, FALSE),"")</f>
        <v>2.7456</v>
      </c>
      <c r="H157">
        <f>_xlfn.IFNA(VLOOKUP(A157,Table1[], 7, FALSE),"")</f>
        <v>3.0064000000000002</v>
      </c>
      <c r="I157" t="str">
        <f>_xlfn.IFNA(VLOOKUP(A157,Table2[], 2, FALSE),"")</f>
        <v/>
      </c>
      <c r="J157">
        <f t="shared" si="2"/>
        <v>1</v>
      </c>
    </row>
    <row r="158" spans="1:10" x14ac:dyDescent="0.25">
      <c r="A158" s="1">
        <v>44018</v>
      </c>
      <c r="B158">
        <v>164</v>
      </c>
      <c r="C158">
        <f>_xlfn.IFNA(VLOOKUP(A158,Table1[], 2, FALSE),"")</f>
        <v>2.4546999999999999</v>
      </c>
      <c r="D158">
        <f>_xlfn.IFNA(VLOOKUP(A158,Table1[], 3, FALSE),"")</f>
        <v>2.5895000000000001</v>
      </c>
      <c r="E158">
        <f>_xlfn.IFNA(VLOOKUP(A158,Table1[], 4, FALSE),"")</f>
        <v>2.2263999999999999</v>
      </c>
      <c r="F158">
        <f>_xlfn.IFNA(VLOOKUP(A158,Table1[], 5, FALSE),"")</f>
        <v>2.4415</v>
      </c>
      <c r="G158">
        <f>_xlfn.IFNA(VLOOKUP(A158,Table1[], 6, FALSE),"")</f>
        <v>2.7343999999999999</v>
      </c>
      <c r="H158">
        <f>_xlfn.IFNA(VLOOKUP(A158,Table1[], 7, FALSE),"")</f>
        <v>2.9740000000000002</v>
      </c>
      <c r="I158" t="str">
        <f>_xlfn.IFNA(VLOOKUP(A158,Table2[], 2, FALSE),"")</f>
        <v>6/7 The Victoria-NSW border shuts for the first time in a century.</v>
      </c>
      <c r="J158">
        <f t="shared" si="2"/>
        <v>1</v>
      </c>
    </row>
    <row r="159" spans="1:10" x14ac:dyDescent="0.25">
      <c r="A159" s="1">
        <v>44019</v>
      </c>
      <c r="B159">
        <v>118</v>
      </c>
      <c r="C159">
        <f>_xlfn.IFNA(VLOOKUP(A159,Table1[], 2, FALSE),"")</f>
        <v>2.3664999999999998</v>
      </c>
      <c r="D159">
        <f>_xlfn.IFNA(VLOOKUP(A159,Table1[], 3, FALSE),"")</f>
        <v>2.5992000000000002</v>
      </c>
      <c r="E159">
        <f>_xlfn.IFNA(VLOOKUP(A159,Table1[], 4, FALSE),"")</f>
        <v>2.2416</v>
      </c>
      <c r="F159">
        <f>_xlfn.IFNA(VLOOKUP(A159,Table1[], 5, FALSE),"")</f>
        <v>2.4649000000000001</v>
      </c>
      <c r="G159">
        <f>_xlfn.IFNA(VLOOKUP(A159,Table1[], 6, FALSE),"")</f>
        <v>2.7290000000000001</v>
      </c>
      <c r="H159">
        <f>_xlfn.IFNA(VLOOKUP(A159,Table1[], 7, FALSE),"")</f>
        <v>2.9390000000000001</v>
      </c>
      <c r="I159" t="str">
        <f>_xlfn.IFNA(VLOOKUP(A159,Table2[], 2, FALSE),"")</f>
        <v/>
      </c>
      <c r="J159">
        <f t="shared" si="2"/>
        <v>1</v>
      </c>
    </row>
    <row r="160" spans="1:10" x14ac:dyDescent="0.25">
      <c r="A160" s="1">
        <v>44020</v>
      </c>
      <c r="B160">
        <v>156</v>
      </c>
      <c r="C160">
        <f>_xlfn.IFNA(VLOOKUP(A160,Table1[], 2, FALSE),"")</f>
        <v>2.2936000000000001</v>
      </c>
      <c r="D160">
        <f>_xlfn.IFNA(VLOOKUP(A160,Table1[], 3, FALSE),"")</f>
        <v>2.6147</v>
      </c>
      <c r="E160">
        <f>_xlfn.IFNA(VLOOKUP(A160,Table1[], 4, FALSE),"")</f>
        <v>2.2595999999999998</v>
      </c>
      <c r="F160">
        <f>_xlfn.IFNA(VLOOKUP(A160,Table1[], 5, FALSE),"")</f>
        <v>2.4799000000000002</v>
      </c>
      <c r="G160">
        <f>_xlfn.IFNA(VLOOKUP(A160,Table1[], 6, FALSE),"")</f>
        <v>2.738</v>
      </c>
      <c r="H160">
        <f>_xlfn.IFNA(VLOOKUP(A160,Table1[], 7, FALSE),"")</f>
        <v>2.9123000000000001</v>
      </c>
      <c r="I160" t="str">
        <f>_xlfn.IFNA(VLOOKUP(A160,Table2[], 2, FALSE),"")</f>
        <v xml:space="preserve">8/7 Melbourne and Mitchell Shire placed into stage-three lockdown for six weeks. </v>
      </c>
      <c r="J160">
        <f t="shared" si="2"/>
        <v>1</v>
      </c>
    </row>
    <row r="161" spans="1:10" x14ac:dyDescent="0.25">
      <c r="A161" s="1">
        <v>44021</v>
      </c>
      <c r="B161">
        <v>299</v>
      </c>
      <c r="C161">
        <f>_xlfn.IFNA(VLOOKUP(A161,Table1[], 2, FALSE),"")</f>
        <v>2.2652999999999999</v>
      </c>
      <c r="D161">
        <f>_xlfn.IFNA(VLOOKUP(A161,Table1[], 3, FALSE),"")</f>
        <v>2.6263000000000001</v>
      </c>
      <c r="E161">
        <f>_xlfn.IFNA(VLOOKUP(A161,Table1[], 4, FALSE),"")</f>
        <v>2.2585000000000002</v>
      </c>
      <c r="F161">
        <f>_xlfn.IFNA(VLOOKUP(A161,Table1[], 5, FALSE),"")</f>
        <v>2.4878999999999998</v>
      </c>
      <c r="G161">
        <f>_xlfn.IFNA(VLOOKUP(A161,Table1[], 6, FALSE),"")</f>
        <v>2.7427999999999999</v>
      </c>
      <c r="H161">
        <f>_xlfn.IFNA(VLOOKUP(A161,Table1[], 7, FALSE),"")</f>
        <v>2.9203000000000001</v>
      </c>
      <c r="I161" t="str">
        <f>_xlfn.IFNA(VLOOKUP(A161,Table2[], 2, FALSE),"")</f>
        <v/>
      </c>
      <c r="J161">
        <f t="shared" si="2"/>
        <v>1</v>
      </c>
    </row>
    <row r="162" spans="1:10" x14ac:dyDescent="0.25">
      <c r="A162" s="1">
        <v>44022</v>
      </c>
      <c r="B162">
        <v>163</v>
      </c>
      <c r="C162">
        <f>_xlfn.IFNA(VLOOKUP(A162,Table1[], 2, FALSE),"")</f>
        <v>2.2143999999999999</v>
      </c>
      <c r="D162">
        <f>_xlfn.IFNA(VLOOKUP(A162,Table1[], 3, FALSE),"")</f>
        <v>2.6261999999999999</v>
      </c>
      <c r="E162">
        <f>_xlfn.IFNA(VLOOKUP(A162,Table1[], 4, FALSE),"")</f>
        <v>2.2504</v>
      </c>
      <c r="F162">
        <f>_xlfn.IFNA(VLOOKUP(A162,Table1[], 5, FALSE),"")</f>
        <v>2.5066000000000002</v>
      </c>
      <c r="G162">
        <f>_xlfn.IFNA(VLOOKUP(A162,Table1[], 6, FALSE),"")</f>
        <v>2.7564000000000002</v>
      </c>
      <c r="H162">
        <f>_xlfn.IFNA(VLOOKUP(A162,Table1[], 7, FALSE),"")</f>
        <v>2.9365000000000001</v>
      </c>
      <c r="I162" t="str">
        <f>_xlfn.IFNA(VLOOKUP(A162,Table2[], 2, FALSE),"")</f>
        <v/>
      </c>
      <c r="J162">
        <f t="shared" si="2"/>
        <v>1</v>
      </c>
    </row>
    <row r="163" spans="1:10" x14ac:dyDescent="0.25">
      <c r="A163" s="1">
        <v>44023</v>
      </c>
      <c r="B163">
        <v>239</v>
      </c>
      <c r="C163">
        <f>_xlfn.IFNA(VLOOKUP(A163,Table1[], 2, FALSE),"")</f>
        <v>2.1892</v>
      </c>
      <c r="D163">
        <f>_xlfn.IFNA(VLOOKUP(A163,Table1[], 3, FALSE),"")</f>
        <v>2.6429999999999998</v>
      </c>
      <c r="E163">
        <f>_xlfn.IFNA(VLOOKUP(A163,Table1[], 4, FALSE),"")</f>
        <v>2.2614999999999998</v>
      </c>
      <c r="F163">
        <f>_xlfn.IFNA(VLOOKUP(A163,Table1[], 5, FALSE),"")</f>
        <v>2.4958</v>
      </c>
      <c r="G163">
        <f>_xlfn.IFNA(VLOOKUP(A163,Table1[], 6, FALSE),"")</f>
        <v>2.7700999999999998</v>
      </c>
      <c r="H163">
        <f>_xlfn.IFNA(VLOOKUP(A163,Table1[], 7, FALSE),"")</f>
        <v>2.9599000000000002</v>
      </c>
      <c r="I163" t="str">
        <f>_xlfn.IFNA(VLOOKUP(A163,Table2[], 2, FALSE),"")</f>
        <v/>
      </c>
      <c r="J163">
        <f t="shared" si="2"/>
        <v>1</v>
      </c>
    </row>
    <row r="164" spans="1:10" x14ac:dyDescent="0.25">
      <c r="A164" s="1">
        <v>44024</v>
      </c>
      <c r="B164">
        <v>168</v>
      </c>
      <c r="C164">
        <f>_xlfn.IFNA(VLOOKUP(A164,Table1[], 2, FALSE),"")</f>
        <v>2.1366999999999998</v>
      </c>
      <c r="D164">
        <f>_xlfn.IFNA(VLOOKUP(A164,Table1[], 3, FALSE),"")</f>
        <v>2.6564000000000001</v>
      </c>
      <c r="E164">
        <f>_xlfn.IFNA(VLOOKUP(A164,Table1[], 4, FALSE),"")</f>
        <v>2.2570000000000001</v>
      </c>
      <c r="F164">
        <f>_xlfn.IFNA(VLOOKUP(A164,Table1[], 5, FALSE),"")</f>
        <v>2.5032000000000001</v>
      </c>
      <c r="G164">
        <f>_xlfn.IFNA(VLOOKUP(A164,Table1[], 6, FALSE),"")</f>
        <v>2.7726000000000002</v>
      </c>
      <c r="H164">
        <f>_xlfn.IFNA(VLOOKUP(A164,Table1[], 7, FALSE),"")</f>
        <v>2.9727999999999999</v>
      </c>
      <c r="I164" t="str">
        <f>_xlfn.IFNA(VLOOKUP(A164,Table2[], 2, FALSE),"")</f>
        <v/>
      </c>
      <c r="J164">
        <f t="shared" si="2"/>
        <v>1</v>
      </c>
    </row>
    <row r="165" spans="1:10" x14ac:dyDescent="0.25">
      <c r="A165" s="1">
        <v>44025</v>
      </c>
      <c r="B165">
        <v>257</v>
      </c>
      <c r="C165">
        <f>_xlfn.IFNA(VLOOKUP(A165,Table1[], 2, FALSE),"")</f>
        <v>2.1019000000000001</v>
      </c>
      <c r="D165">
        <f>_xlfn.IFNA(VLOOKUP(A165,Table1[], 3, FALSE),"")</f>
        <v>2.6606000000000001</v>
      </c>
      <c r="E165">
        <f>_xlfn.IFNA(VLOOKUP(A165,Table1[], 4, FALSE),"")</f>
        <v>2.25</v>
      </c>
      <c r="F165">
        <f>_xlfn.IFNA(VLOOKUP(A165,Table1[], 5, FALSE),"")</f>
        <v>2.5116999999999998</v>
      </c>
      <c r="G165">
        <f>_xlfn.IFNA(VLOOKUP(A165,Table1[], 6, FALSE),"")</f>
        <v>2.7831999999999999</v>
      </c>
      <c r="H165">
        <f>_xlfn.IFNA(VLOOKUP(A165,Table1[], 7, FALSE),"")</f>
        <v>2.9733000000000001</v>
      </c>
      <c r="I165" t="str">
        <f>_xlfn.IFNA(VLOOKUP(A165,Table2[], 2, FALSE),"")</f>
        <v>13/7 Victoria's Chief Health Officer Brett Sutton tells ABC Radio that it was conceivable all current cases in Victoria could be traced back to outbreaks stemming from the hotel quarantine system.</v>
      </c>
      <c r="J165">
        <f t="shared" si="2"/>
        <v>1</v>
      </c>
    </row>
    <row r="166" spans="1:10" x14ac:dyDescent="0.25">
      <c r="A166" s="1">
        <v>44026</v>
      </c>
      <c r="B166">
        <v>224</v>
      </c>
      <c r="C166">
        <f>_xlfn.IFNA(VLOOKUP(A166,Table1[], 2, FALSE),"")</f>
        <v>2.0918000000000001</v>
      </c>
      <c r="D166">
        <f>_xlfn.IFNA(VLOOKUP(A166,Table1[], 3, FALSE),"")</f>
        <v>2.6549</v>
      </c>
      <c r="E166">
        <f>_xlfn.IFNA(VLOOKUP(A166,Table1[], 4, FALSE),"")</f>
        <v>2.2669999999999999</v>
      </c>
      <c r="F166">
        <f>_xlfn.IFNA(VLOOKUP(A166,Table1[], 5, FALSE),"")</f>
        <v>2.5137</v>
      </c>
      <c r="G166">
        <f>_xlfn.IFNA(VLOOKUP(A166,Table1[], 6, FALSE),"")</f>
        <v>2.7867000000000002</v>
      </c>
      <c r="H166">
        <f>_xlfn.IFNA(VLOOKUP(A166,Table1[], 7, FALSE),"")</f>
        <v>2.9887000000000001</v>
      </c>
      <c r="I166" t="str">
        <f>_xlfn.IFNA(VLOOKUP(A166,Table2[], 2, FALSE),"")</f>
        <v/>
      </c>
      <c r="J166">
        <f t="shared" si="2"/>
        <v>1</v>
      </c>
    </row>
    <row r="167" spans="1:10" x14ac:dyDescent="0.25">
      <c r="A167" s="1">
        <v>44027</v>
      </c>
      <c r="B167">
        <v>302</v>
      </c>
      <c r="C167">
        <f>_xlfn.IFNA(VLOOKUP(A167,Table1[], 2, FALSE),"")</f>
        <v>2.0926</v>
      </c>
      <c r="D167">
        <f>_xlfn.IFNA(VLOOKUP(A167,Table1[], 3, FALSE),"")</f>
        <v>2.6568000000000001</v>
      </c>
      <c r="E167">
        <f>_xlfn.IFNA(VLOOKUP(A167,Table1[], 4, FALSE),"")</f>
        <v>2.2953999999999999</v>
      </c>
      <c r="F167">
        <f>_xlfn.IFNA(VLOOKUP(A167,Table1[], 5, FALSE),"")</f>
        <v>2.5202</v>
      </c>
      <c r="G167">
        <f>_xlfn.IFNA(VLOOKUP(A167,Table1[], 6, FALSE),"")</f>
        <v>2.7921</v>
      </c>
      <c r="H167">
        <f>_xlfn.IFNA(VLOOKUP(A167,Table1[], 7, FALSE),"")</f>
        <v>2.9992999999999999</v>
      </c>
      <c r="I167" t="str">
        <f>_xlfn.IFNA(VLOOKUP(A167,Table2[], 2, FALSE),"")</f>
        <v/>
      </c>
      <c r="J167">
        <f t="shared" si="2"/>
        <v>1</v>
      </c>
    </row>
    <row r="168" spans="1:10" x14ac:dyDescent="0.25">
      <c r="A168" s="1">
        <v>44028</v>
      </c>
      <c r="B168">
        <v>415</v>
      </c>
      <c r="C168">
        <f>_xlfn.IFNA(VLOOKUP(A168,Table1[], 2, FALSE),"")</f>
        <v>2.1520000000000001</v>
      </c>
      <c r="D168">
        <f>_xlfn.IFNA(VLOOKUP(A168,Table1[], 3, FALSE),"")</f>
        <v>2.6610999999999998</v>
      </c>
      <c r="E168">
        <f>_xlfn.IFNA(VLOOKUP(A168,Table1[], 4, FALSE),"")</f>
        <v>2.2747000000000002</v>
      </c>
      <c r="F168">
        <f>_xlfn.IFNA(VLOOKUP(A168,Table1[], 5, FALSE),"")</f>
        <v>2.5169000000000001</v>
      </c>
      <c r="G168">
        <f>_xlfn.IFNA(VLOOKUP(A168,Table1[], 6, FALSE),"")</f>
        <v>2.8025000000000002</v>
      </c>
      <c r="H168">
        <f>_xlfn.IFNA(VLOOKUP(A168,Table1[], 7, FALSE),"")</f>
        <v>3.0304000000000002</v>
      </c>
      <c r="I168" t="str">
        <f>_xlfn.IFNA(VLOOKUP(A168,Table2[], 2, FALSE),"")</f>
        <v/>
      </c>
      <c r="J168">
        <f t="shared" si="2"/>
        <v>1</v>
      </c>
    </row>
    <row r="169" spans="1:10" x14ac:dyDescent="0.25">
      <c r="A169" s="1">
        <v>44029</v>
      </c>
      <c r="B169">
        <v>188</v>
      </c>
      <c r="C169">
        <f>_xlfn.IFNA(VLOOKUP(A169,Table1[], 2, FALSE),"")</f>
        <v>2.2124999999999999</v>
      </c>
      <c r="D169">
        <f>_xlfn.IFNA(VLOOKUP(A169,Table1[], 3, FALSE),"")</f>
        <v>2.6610999999999998</v>
      </c>
      <c r="E169">
        <f>_xlfn.IFNA(VLOOKUP(A169,Table1[], 4, FALSE),"")</f>
        <v>2.2576000000000001</v>
      </c>
      <c r="F169">
        <f>_xlfn.IFNA(VLOOKUP(A169,Table1[], 5, FALSE),"")</f>
        <v>2.4950999999999999</v>
      </c>
      <c r="G169">
        <f>_xlfn.IFNA(VLOOKUP(A169,Table1[], 6, FALSE),"")</f>
        <v>2.8169</v>
      </c>
      <c r="H169">
        <f>_xlfn.IFNA(VLOOKUP(A169,Table1[], 7, FALSE),"")</f>
        <v>3.0474999999999999</v>
      </c>
      <c r="I169" t="str">
        <f>_xlfn.IFNA(VLOOKUP(A169,Table2[], 2, FALSE),"")</f>
        <v>17/7 428 new COVID-19 cases : the record daily total in Australia</v>
      </c>
      <c r="J169">
        <f t="shared" si="2"/>
        <v>1</v>
      </c>
    </row>
    <row r="170" spans="1:10" x14ac:dyDescent="0.25">
      <c r="A170" s="1">
        <v>44030</v>
      </c>
      <c r="B170">
        <v>343</v>
      </c>
      <c r="C170">
        <f>_xlfn.IFNA(VLOOKUP(A170,Table1[], 2, FALSE),"")</f>
        <v>2.3540999999999999</v>
      </c>
      <c r="D170">
        <f>_xlfn.IFNA(VLOOKUP(A170,Table1[], 3, FALSE),"")</f>
        <v>2.6549</v>
      </c>
      <c r="E170">
        <f>_xlfn.IFNA(VLOOKUP(A170,Table1[], 4, FALSE),"")</f>
        <v>2.2397</v>
      </c>
      <c r="F170">
        <f>_xlfn.IFNA(VLOOKUP(A170,Table1[], 5, FALSE),"")</f>
        <v>2.4834999999999998</v>
      </c>
      <c r="G170">
        <f>_xlfn.IFNA(VLOOKUP(A170,Table1[], 6, FALSE),"")</f>
        <v>2.8218000000000001</v>
      </c>
      <c r="H170">
        <f>_xlfn.IFNA(VLOOKUP(A170,Table1[], 7, FALSE),"")</f>
        <v>3.0966999999999998</v>
      </c>
      <c r="I170" t="str">
        <f>_xlfn.IFNA(VLOOKUP(A170,Table2[], 2, FALSE),"")</f>
        <v/>
      </c>
      <c r="J170">
        <f t="shared" si="2"/>
        <v>1</v>
      </c>
    </row>
    <row r="171" spans="1:10" x14ac:dyDescent="0.25">
      <c r="A171" s="1">
        <v>44031</v>
      </c>
      <c r="B171">
        <v>246</v>
      </c>
      <c r="C171">
        <f>_xlfn.IFNA(VLOOKUP(A171,Table1[], 2, FALSE),"")</f>
        <v>2.6004999999999998</v>
      </c>
      <c r="D171">
        <f>_xlfn.IFNA(VLOOKUP(A171,Table1[], 3, FALSE),"")</f>
        <v>2.6480999999999999</v>
      </c>
      <c r="E171">
        <f>_xlfn.IFNA(VLOOKUP(A171,Table1[], 4, FALSE),"")</f>
        <v>2.1844999999999999</v>
      </c>
      <c r="F171">
        <f>_xlfn.IFNA(VLOOKUP(A171,Table1[], 5, FALSE),"")</f>
        <v>2.4754999999999998</v>
      </c>
      <c r="G171">
        <f>_xlfn.IFNA(VLOOKUP(A171,Table1[], 6, FALSE),"")</f>
        <v>2.8336999999999999</v>
      </c>
      <c r="H171">
        <f>_xlfn.IFNA(VLOOKUP(A171,Table1[], 7, FALSE),"")</f>
        <v>3.1425000000000001</v>
      </c>
      <c r="I171" t="str">
        <f>_xlfn.IFNA(VLOOKUP(A171,Table2[], 2, FALSE),"")</f>
        <v/>
      </c>
      <c r="J171">
        <f t="shared" si="2"/>
        <v>1</v>
      </c>
    </row>
    <row r="172" spans="1:10" x14ac:dyDescent="0.25">
      <c r="A172" s="1">
        <v>44032</v>
      </c>
      <c r="B172">
        <v>347</v>
      </c>
      <c r="C172">
        <f>_xlfn.IFNA(VLOOKUP(A172,Table1[], 2, FALSE),"")</f>
        <v>2.8717999999999999</v>
      </c>
      <c r="D172">
        <f>_xlfn.IFNA(VLOOKUP(A172,Table1[], 3, FALSE),"")</f>
        <v>2.6594000000000002</v>
      </c>
      <c r="E172">
        <f>_xlfn.IFNA(VLOOKUP(A172,Table1[], 4, FALSE),"")</f>
        <v>2.1354000000000002</v>
      </c>
      <c r="F172">
        <f>_xlfn.IFNA(VLOOKUP(A172,Table1[], 5, FALSE),"")</f>
        <v>2.4699</v>
      </c>
      <c r="G172">
        <f>_xlfn.IFNA(VLOOKUP(A172,Table1[], 6, FALSE),"")</f>
        <v>2.8540999999999999</v>
      </c>
      <c r="H172">
        <f>_xlfn.IFNA(VLOOKUP(A172,Table1[], 7, FALSE),"")</f>
        <v>3.1669</v>
      </c>
      <c r="I172" t="str">
        <f>_xlfn.IFNA(VLOOKUP(A172,Table2[], 2, FALSE),"")</f>
        <v xml:space="preserve">20/7 Hotel Quarantine Inquiry begins. Victoria records 275 new COVID-19 cases, the 15th consecutive day of triple-digit increases in new infections. The state's death toll grows to 39 after a woman in her 80s died. </v>
      </c>
      <c r="J172">
        <f t="shared" si="2"/>
        <v>1</v>
      </c>
    </row>
    <row r="173" spans="1:10" x14ac:dyDescent="0.25">
      <c r="A173" s="1">
        <v>44033</v>
      </c>
      <c r="B173">
        <v>450</v>
      </c>
      <c r="C173">
        <f>_xlfn.IFNA(VLOOKUP(A173,Table1[], 2, FALSE),"")</f>
        <v>3.0594999999999999</v>
      </c>
      <c r="D173">
        <f>_xlfn.IFNA(VLOOKUP(A173,Table1[], 3, FALSE),"")</f>
        <v>2.6722000000000001</v>
      </c>
      <c r="E173">
        <f>_xlfn.IFNA(VLOOKUP(A173,Table1[], 4, FALSE),"")</f>
        <v>2.1286</v>
      </c>
      <c r="F173">
        <f>_xlfn.IFNA(VLOOKUP(A173,Table1[], 5, FALSE),"")</f>
        <v>2.4632000000000001</v>
      </c>
      <c r="G173">
        <f>_xlfn.IFNA(VLOOKUP(A173,Table1[], 6, FALSE),"")</f>
        <v>2.8755000000000002</v>
      </c>
      <c r="H173">
        <f>_xlfn.IFNA(VLOOKUP(A173,Table1[], 7, FALSE),"")</f>
        <v>3.2097000000000002</v>
      </c>
      <c r="I173" t="str">
        <f>_xlfn.IFNA(VLOOKUP(A173,Table2[], 2, FALSE),"")</f>
        <v/>
      </c>
      <c r="J173">
        <f t="shared" si="2"/>
        <v>1</v>
      </c>
    </row>
    <row r="174" spans="1:10" x14ac:dyDescent="0.25">
      <c r="A174" s="1">
        <v>44034</v>
      </c>
      <c r="B174">
        <v>386</v>
      </c>
      <c r="C174">
        <f>_xlfn.IFNA(VLOOKUP(A174,Table1[], 2, FALSE),"")</f>
        <v>0</v>
      </c>
      <c r="D174">
        <f>_xlfn.IFNA(VLOOKUP(A174,Table1[], 3, FALSE),"")</f>
        <v>2.67</v>
      </c>
      <c r="E174">
        <f>_xlfn.IFNA(VLOOKUP(A174,Table1[], 4, FALSE),"")</f>
        <v>2.0838999999999999</v>
      </c>
      <c r="F174">
        <f>_xlfn.IFNA(VLOOKUP(A174,Table1[], 5, FALSE),"")</f>
        <v>2.4434999999999998</v>
      </c>
      <c r="G174">
        <f>_xlfn.IFNA(VLOOKUP(A174,Table1[], 6, FALSE),"")</f>
        <v>2.8938999999999999</v>
      </c>
      <c r="H174">
        <f>_xlfn.IFNA(VLOOKUP(A174,Table1[], 7, FALSE),"")</f>
        <v>3.2486000000000002</v>
      </c>
      <c r="I174" t="str">
        <f>_xlfn.IFNA(VLOOKUP(A174,Table2[], 2, FALSE),"")</f>
        <v/>
      </c>
      <c r="J174">
        <f t="shared" si="2"/>
        <v>1</v>
      </c>
    </row>
    <row r="175" spans="1:10" x14ac:dyDescent="0.25">
      <c r="A175" s="1">
        <v>44035</v>
      </c>
      <c r="B175">
        <v>280</v>
      </c>
      <c r="C175">
        <f>_xlfn.IFNA(VLOOKUP(A175,Table1[], 2, FALSE),"")</f>
        <v>0</v>
      </c>
      <c r="D175">
        <f>_xlfn.IFNA(VLOOKUP(A175,Table1[], 3, FALSE),"")</f>
        <v>2.6783000000000001</v>
      </c>
      <c r="E175">
        <f>_xlfn.IFNA(VLOOKUP(A175,Table1[], 4, FALSE),"")</f>
        <v>2.0865</v>
      </c>
      <c r="F175">
        <f>_xlfn.IFNA(VLOOKUP(A175,Table1[], 5, FALSE),"")</f>
        <v>2.4504000000000001</v>
      </c>
      <c r="G175">
        <f>_xlfn.IFNA(VLOOKUP(A175,Table1[], 6, FALSE),"")</f>
        <v>2.9058000000000002</v>
      </c>
      <c r="H175">
        <f>_xlfn.IFNA(VLOOKUP(A175,Table1[], 7, FALSE),"")</f>
        <v>3.2534000000000001</v>
      </c>
      <c r="I175" t="str">
        <f>_xlfn.IFNA(VLOOKUP(A175,Table2[], 2, FALSE),"")</f>
        <v/>
      </c>
      <c r="J175">
        <f t="shared" si="2"/>
        <v>1</v>
      </c>
    </row>
    <row r="176" spans="1:10" x14ac:dyDescent="0.25">
      <c r="A176" s="1">
        <v>44036</v>
      </c>
      <c r="B176">
        <v>339</v>
      </c>
      <c r="C176">
        <f>_xlfn.IFNA(VLOOKUP(A176,Table1[], 2, FALSE),"")</f>
        <v>0</v>
      </c>
      <c r="D176">
        <f>_xlfn.IFNA(VLOOKUP(A176,Table1[], 3, FALSE),"")</f>
        <v>2.6775000000000002</v>
      </c>
      <c r="E176">
        <f>_xlfn.IFNA(VLOOKUP(A176,Table1[], 4, FALSE),"")</f>
        <v>2.1009000000000002</v>
      </c>
      <c r="F176">
        <f>_xlfn.IFNA(VLOOKUP(A176,Table1[], 5, FALSE),"")</f>
        <v>2.4483999999999999</v>
      </c>
      <c r="G176">
        <f>_xlfn.IFNA(VLOOKUP(A176,Table1[], 6, FALSE),"")</f>
        <v>2.8881999999999999</v>
      </c>
      <c r="H176">
        <f>_xlfn.IFNA(VLOOKUP(A176,Table1[], 7, FALSE),"")</f>
        <v>3.2465999999999999</v>
      </c>
      <c r="I176" t="str">
        <f>_xlfn.IFNA(VLOOKUP(A176,Table2[], 2, FALSE),"")</f>
        <v/>
      </c>
      <c r="J176">
        <f t="shared" si="2"/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08FB-A5B8-4EDE-AE45-A7F5C7AECF8B}">
  <dimension ref="A1:I142"/>
  <sheetViews>
    <sheetView workbookViewId="0"/>
  </sheetViews>
  <sheetFormatPr defaultRowHeight="15" x14ac:dyDescent="0.25"/>
  <cols>
    <col min="1" max="1" width="13.42578125" style="3" bestFit="1" customWidth="1"/>
    <col min="2" max="2" width="11.85546875" customWidth="1"/>
    <col min="3" max="3" width="10.85546875" customWidth="1"/>
    <col min="4" max="4" width="15.140625" customWidth="1"/>
    <col min="5" max="6" width="16.140625" customWidth="1"/>
    <col min="7" max="7" width="22.7109375" customWidth="1"/>
    <col min="9" max="9" width="12" customWidth="1"/>
  </cols>
  <sheetData>
    <row r="1" spans="1:9" x14ac:dyDescent="0.25">
      <c r="A1" s="3" t="s">
        <v>1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2</v>
      </c>
      <c r="I1" t="s">
        <v>3</v>
      </c>
    </row>
    <row r="2" spans="1:9" x14ac:dyDescent="0.25">
      <c r="A2" s="3">
        <v>43907</v>
      </c>
      <c r="B2">
        <v>4.0793999999999997</v>
      </c>
      <c r="C2">
        <v>2.2063000000000001</v>
      </c>
      <c r="D2">
        <v>1.2797000000000001</v>
      </c>
      <c r="E2">
        <v>1.8133999999999999</v>
      </c>
      <c r="F2">
        <v>2.5817999999999999</v>
      </c>
      <c r="G2">
        <v>3.5943999999999998</v>
      </c>
      <c r="H2" t="s">
        <v>0</v>
      </c>
      <c r="I2">
        <v>0</v>
      </c>
    </row>
    <row r="3" spans="1:9" x14ac:dyDescent="0.25">
      <c r="A3" s="3">
        <v>43908</v>
      </c>
      <c r="B3">
        <v>3.2279</v>
      </c>
      <c r="C3">
        <v>1.9903</v>
      </c>
      <c r="D3">
        <v>1.3098000000000001</v>
      </c>
      <c r="E3">
        <v>1.7015</v>
      </c>
      <c r="F3">
        <v>2.3079000000000001</v>
      </c>
      <c r="G3">
        <v>3.0023</v>
      </c>
      <c r="H3" t="s">
        <v>0</v>
      </c>
      <c r="I3">
        <v>0</v>
      </c>
    </row>
    <row r="4" spans="1:9" x14ac:dyDescent="0.25">
      <c r="A4" s="3">
        <v>43909</v>
      </c>
      <c r="B4">
        <v>2.7097000000000002</v>
      </c>
      <c r="C4">
        <v>1.8633999999999999</v>
      </c>
      <c r="D4">
        <v>1.2555000000000001</v>
      </c>
      <c r="E4">
        <v>1.6321000000000001</v>
      </c>
      <c r="F4">
        <v>2.1023000000000001</v>
      </c>
      <c r="G4">
        <v>2.6036000000000001</v>
      </c>
      <c r="H4" t="s">
        <v>0</v>
      </c>
      <c r="I4">
        <v>0</v>
      </c>
    </row>
    <row r="5" spans="1:9" x14ac:dyDescent="0.25">
      <c r="A5" s="3">
        <v>43910</v>
      </c>
      <c r="B5">
        <v>2.3231000000000002</v>
      </c>
      <c r="C5">
        <v>1.7352000000000001</v>
      </c>
      <c r="D5">
        <v>1.1774</v>
      </c>
      <c r="E5">
        <v>1.5182</v>
      </c>
      <c r="F5">
        <v>1.9582999999999999</v>
      </c>
      <c r="G5">
        <v>2.4116</v>
      </c>
      <c r="H5" t="s">
        <v>0</v>
      </c>
      <c r="I5">
        <v>0</v>
      </c>
    </row>
    <row r="6" spans="1:9" x14ac:dyDescent="0.25">
      <c r="A6" s="3">
        <v>43911</v>
      </c>
      <c r="B6">
        <v>1.9772000000000001</v>
      </c>
      <c r="C6">
        <v>1.6294999999999999</v>
      </c>
      <c r="D6">
        <v>1.1319999999999999</v>
      </c>
      <c r="E6">
        <v>1.4322999999999999</v>
      </c>
      <c r="F6">
        <v>1.8382000000000001</v>
      </c>
      <c r="G6">
        <v>2.2416</v>
      </c>
      <c r="H6" t="s">
        <v>0</v>
      </c>
      <c r="I6">
        <v>0</v>
      </c>
    </row>
    <row r="7" spans="1:9" x14ac:dyDescent="0.25">
      <c r="A7" s="3">
        <v>43912</v>
      </c>
      <c r="B7">
        <v>1.7379</v>
      </c>
      <c r="C7">
        <v>1.5290999999999999</v>
      </c>
      <c r="D7">
        <v>1.0922000000000001</v>
      </c>
      <c r="E7">
        <v>1.347</v>
      </c>
      <c r="F7">
        <v>1.7283999999999999</v>
      </c>
      <c r="G7">
        <v>2.0886999999999998</v>
      </c>
      <c r="H7" t="s">
        <v>0</v>
      </c>
      <c r="I7">
        <v>0</v>
      </c>
    </row>
    <row r="8" spans="1:9" x14ac:dyDescent="0.25">
      <c r="A8" s="3">
        <v>43913</v>
      </c>
      <c r="B8">
        <v>1.5905</v>
      </c>
      <c r="C8">
        <v>1.4422999999999999</v>
      </c>
      <c r="D8">
        <v>1.0512999999999999</v>
      </c>
      <c r="E8">
        <v>1.2837000000000001</v>
      </c>
      <c r="F8">
        <v>1.6236999999999999</v>
      </c>
      <c r="G8">
        <v>1.9615</v>
      </c>
      <c r="H8" t="s">
        <v>0</v>
      </c>
      <c r="I8">
        <v>0</v>
      </c>
    </row>
    <row r="9" spans="1:9" x14ac:dyDescent="0.25">
      <c r="A9" s="3">
        <v>43914</v>
      </c>
      <c r="B9">
        <v>1.5347</v>
      </c>
      <c r="C9">
        <v>1.3677999999999999</v>
      </c>
      <c r="D9">
        <v>1.0165</v>
      </c>
      <c r="E9">
        <v>1.2303999999999999</v>
      </c>
      <c r="F9">
        <v>1.5336000000000001</v>
      </c>
      <c r="G9">
        <v>1.8436999999999999</v>
      </c>
      <c r="H9" t="s">
        <v>0</v>
      </c>
      <c r="I9">
        <v>0</v>
      </c>
    </row>
    <row r="10" spans="1:9" x14ac:dyDescent="0.25">
      <c r="A10" s="3">
        <v>43915</v>
      </c>
      <c r="B10">
        <v>1.4859</v>
      </c>
      <c r="C10">
        <v>1.2988</v>
      </c>
      <c r="D10">
        <v>0.94720000000000004</v>
      </c>
      <c r="E10">
        <v>1.1715</v>
      </c>
      <c r="F10">
        <v>1.45</v>
      </c>
      <c r="G10">
        <v>1.7362</v>
      </c>
      <c r="H10" t="s">
        <v>0</v>
      </c>
      <c r="I10">
        <v>0</v>
      </c>
    </row>
    <row r="11" spans="1:9" x14ac:dyDescent="0.25">
      <c r="A11" s="3">
        <v>43916</v>
      </c>
      <c r="B11">
        <v>1.4189000000000001</v>
      </c>
      <c r="C11">
        <v>1.2405999999999999</v>
      </c>
      <c r="D11">
        <v>0.91790000000000005</v>
      </c>
      <c r="E11">
        <v>1.1267</v>
      </c>
      <c r="F11">
        <v>1.3769</v>
      </c>
      <c r="G11">
        <v>1.6119000000000001</v>
      </c>
      <c r="H11" t="s">
        <v>0</v>
      </c>
      <c r="I11">
        <v>0</v>
      </c>
    </row>
    <row r="12" spans="1:9" x14ac:dyDescent="0.25">
      <c r="A12" s="3">
        <v>43917</v>
      </c>
      <c r="B12">
        <v>1.2864</v>
      </c>
      <c r="C12">
        <v>1.1855</v>
      </c>
      <c r="D12">
        <v>0.90920000000000001</v>
      </c>
      <c r="E12">
        <v>1.0748</v>
      </c>
      <c r="F12">
        <v>1.2956000000000001</v>
      </c>
      <c r="G12">
        <v>1.5013000000000001</v>
      </c>
      <c r="H12" t="s">
        <v>0</v>
      </c>
      <c r="I12">
        <v>0</v>
      </c>
    </row>
    <row r="13" spans="1:9" x14ac:dyDescent="0.25">
      <c r="A13" s="3">
        <v>43918</v>
      </c>
      <c r="B13">
        <v>1.1115999999999999</v>
      </c>
      <c r="C13">
        <v>1.1278999999999999</v>
      </c>
      <c r="D13">
        <v>0.86009999999999998</v>
      </c>
      <c r="E13">
        <v>1.0203</v>
      </c>
      <c r="F13">
        <v>1.2278</v>
      </c>
      <c r="G13">
        <v>1.4017999999999999</v>
      </c>
      <c r="H13" t="s">
        <v>0</v>
      </c>
      <c r="I13">
        <v>0</v>
      </c>
    </row>
    <row r="14" spans="1:9" x14ac:dyDescent="0.25">
      <c r="A14" s="3">
        <v>43919</v>
      </c>
      <c r="B14">
        <v>0.90400000000000003</v>
      </c>
      <c r="C14">
        <v>1.0532999999999999</v>
      </c>
      <c r="D14">
        <v>0.78839999999999999</v>
      </c>
      <c r="E14">
        <v>0.96450000000000002</v>
      </c>
      <c r="F14">
        <v>1.1599999999999999</v>
      </c>
      <c r="G14">
        <v>1.3218000000000001</v>
      </c>
      <c r="H14" t="s">
        <v>0</v>
      </c>
      <c r="I14">
        <v>0</v>
      </c>
    </row>
    <row r="15" spans="1:9" x14ac:dyDescent="0.25">
      <c r="A15" s="3">
        <v>43920</v>
      </c>
      <c r="B15">
        <v>0.6784</v>
      </c>
      <c r="C15">
        <v>0.97560000000000002</v>
      </c>
      <c r="D15">
        <v>0.7349</v>
      </c>
      <c r="E15">
        <v>0.88249999999999995</v>
      </c>
      <c r="F15">
        <v>1.0687</v>
      </c>
      <c r="G15">
        <v>1.2265999999999999</v>
      </c>
      <c r="H15" t="s">
        <v>0</v>
      </c>
      <c r="I15">
        <v>0</v>
      </c>
    </row>
    <row r="16" spans="1:9" x14ac:dyDescent="0.25">
      <c r="A16" s="3">
        <v>43921</v>
      </c>
      <c r="B16">
        <v>0.52590000000000003</v>
      </c>
      <c r="C16">
        <v>0.87409999999999999</v>
      </c>
      <c r="D16">
        <v>0.64410000000000001</v>
      </c>
      <c r="E16">
        <v>0.78169999999999995</v>
      </c>
      <c r="F16">
        <v>0.96209999999999996</v>
      </c>
      <c r="G16">
        <v>1.107</v>
      </c>
      <c r="H16" t="s">
        <v>0</v>
      </c>
      <c r="I16">
        <v>0</v>
      </c>
    </row>
    <row r="17" spans="1:9" x14ac:dyDescent="0.25">
      <c r="A17" s="3">
        <v>43922</v>
      </c>
      <c r="B17">
        <v>0.40410000000000001</v>
      </c>
      <c r="C17">
        <v>0.75429999999999997</v>
      </c>
      <c r="D17">
        <v>0.53790000000000004</v>
      </c>
      <c r="E17">
        <v>0.67379999999999995</v>
      </c>
      <c r="F17">
        <v>0.83699999999999997</v>
      </c>
      <c r="G17">
        <v>0.97640000000000005</v>
      </c>
      <c r="H17" t="s">
        <v>0</v>
      </c>
      <c r="I17">
        <v>0</v>
      </c>
    </row>
    <row r="18" spans="1:9" x14ac:dyDescent="0.25">
      <c r="A18" s="3">
        <v>43923</v>
      </c>
      <c r="B18">
        <v>0.32690000000000002</v>
      </c>
      <c r="C18">
        <v>0.63280000000000003</v>
      </c>
      <c r="D18">
        <v>0.43830000000000002</v>
      </c>
      <c r="E18">
        <v>0.56200000000000006</v>
      </c>
      <c r="F18">
        <v>0.7016</v>
      </c>
      <c r="G18">
        <v>0.81950000000000001</v>
      </c>
      <c r="H18" t="s">
        <v>0</v>
      </c>
      <c r="I18">
        <v>0</v>
      </c>
    </row>
    <row r="19" spans="1:9" x14ac:dyDescent="0.25">
      <c r="A19" s="3">
        <v>43924</v>
      </c>
      <c r="B19">
        <v>0.27679999999999999</v>
      </c>
      <c r="C19">
        <v>0.50639999999999996</v>
      </c>
      <c r="D19">
        <v>0.3377</v>
      </c>
      <c r="E19">
        <v>0.44409999999999999</v>
      </c>
      <c r="F19">
        <v>0.57150000000000001</v>
      </c>
      <c r="G19">
        <v>0.66839999999999999</v>
      </c>
      <c r="H19" t="s">
        <v>0</v>
      </c>
      <c r="I19">
        <v>0</v>
      </c>
    </row>
    <row r="20" spans="1:9" x14ac:dyDescent="0.25">
      <c r="A20" s="3">
        <v>43925</v>
      </c>
      <c r="B20">
        <v>0.24840000000000001</v>
      </c>
      <c r="C20">
        <v>0.3926</v>
      </c>
      <c r="D20">
        <v>0.2233</v>
      </c>
      <c r="E20">
        <v>0.33050000000000002</v>
      </c>
      <c r="F20">
        <v>0.45119999999999999</v>
      </c>
      <c r="G20">
        <v>0.5464</v>
      </c>
      <c r="H20" t="s">
        <v>0</v>
      </c>
      <c r="I20">
        <v>0</v>
      </c>
    </row>
    <row r="21" spans="1:9" x14ac:dyDescent="0.25">
      <c r="A21" s="3">
        <v>43926</v>
      </c>
      <c r="B21">
        <v>0.24929999999999999</v>
      </c>
      <c r="C21">
        <v>0.29239999999999999</v>
      </c>
      <c r="D21">
        <v>0.129</v>
      </c>
      <c r="E21">
        <v>0.22320000000000001</v>
      </c>
      <c r="F21">
        <v>0.35399999999999998</v>
      </c>
      <c r="G21">
        <v>0.46289999999999998</v>
      </c>
      <c r="H21" t="s">
        <v>0</v>
      </c>
      <c r="I21">
        <v>0</v>
      </c>
    </row>
    <row r="22" spans="1:9" x14ac:dyDescent="0.25">
      <c r="A22" s="3">
        <v>43927</v>
      </c>
      <c r="B22">
        <v>0.24990000000000001</v>
      </c>
      <c r="C22">
        <v>0.21379999999999999</v>
      </c>
      <c r="D22">
        <v>5.45E-2</v>
      </c>
      <c r="E22">
        <v>0.15179999999999999</v>
      </c>
      <c r="F22">
        <v>0.28249999999999997</v>
      </c>
      <c r="G22">
        <v>0.39850000000000002</v>
      </c>
      <c r="H22" t="s">
        <v>0</v>
      </c>
      <c r="I22">
        <v>0</v>
      </c>
    </row>
    <row r="23" spans="1:9" x14ac:dyDescent="0.25">
      <c r="A23" s="3">
        <v>43928</v>
      </c>
      <c r="B23">
        <v>0.22259999999999999</v>
      </c>
      <c r="C23">
        <v>0.16669999999999999</v>
      </c>
      <c r="D23">
        <v>2E-3</v>
      </c>
      <c r="E23">
        <v>0.1081</v>
      </c>
      <c r="F23">
        <v>0.23830000000000001</v>
      </c>
      <c r="G23">
        <v>0.34260000000000002</v>
      </c>
      <c r="H23" t="s">
        <v>0</v>
      </c>
      <c r="I23">
        <v>0</v>
      </c>
    </row>
    <row r="24" spans="1:9" x14ac:dyDescent="0.25">
      <c r="A24" s="3">
        <v>43929</v>
      </c>
      <c r="B24">
        <v>0.18770000000000001</v>
      </c>
      <c r="C24">
        <v>0.13919999999999999</v>
      </c>
      <c r="D24">
        <v>0</v>
      </c>
      <c r="E24">
        <v>8.0699999999999994E-2</v>
      </c>
      <c r="F24">
        <v>0.20230000000000001</v>
      </c>
      <c r="G24">
        <v>0.31759999999999999</v>
      </c>
      <c r="H24" t="s">
        <v>0</v>
      </c>
      <c r="I24">
        <v>0</v>
      </c>
    </row>
    <row r="25" spans="1:9" x14ac:dyDescent="0.25">
      <c r="A25" s="3">
        <v>43930</v>
      </c>
      <c r="B25">
        <v>0.17480000000000001</v>
      </c>
      <c r="C25">
        <v>0.1176</v>
      </c>
      <c r="D25">
        <v>0</v>
      </c>
      <c r="E25">
        <v>6.7000000000000004E-2</v>
      </c>
      <c r="F25">
        <v>0.17660000000000001</v>
      </c>
      <c r="G25">
        <v>0.2893</v>
      </c>
      <c r="H25" t="s">
        <v>0</v>
      </c>
      <c r="I25">
        <v>0</v>
      </c>
    </row>
    <row r="26" spans="1:9" x14ac:dyDescent="0.25">
      <c r="A26" s="3">
        <v>43931</v>
      </c>
      <c r="B26">
        <v>0.17030000000000001</v>
      </c>
      <c r="C26">
        <v>0.1055</v>
      </c>
      <c r="D26">
        <v>0</v>
      </c>
      <c r="E26">
        <v>5.6599999999999998E-2</v>
      </c>
      <c r="F26">
        <v>0.1618</v>
      </c>
      <c r="G26">
        <v>0.2732</v>
      </c>
      <c r="H26" t="s">
        <v>0</v>
      </c>
      <c r="I26">
        <v>0</v>
      </c>
    </row>
    <row r="27" spans="1:9" x14ac:dyDescent="0.25">
      <c r="A27" s="3">
        <v>43932</v>
      </c>
      <c r="B27">
        <v>0.18390000000000001</v>
      </c>
      <c r="C27">
        <v>0.1011</v>
      </c>
      <c r="D27">
        <v>0</v>
      </c>
      <c r="E27">
        <v>5.3600000000000002E-2</v>
      </c>
      <c r="F27">
        <v>0.15659999999999999</v>
      </c>
      <c r="G27">
        <v>0.27639999999999998</v>
      </c>
      <c r="H27" t="s">
        <v>0</v>
      </c>
      <c r="I27">
        <v>0</v>
      </c>
    </row>
    <row r="28" spans="1:9" x14ac:dyDescent="0.25">
      <c r="A28" s="3">
        <v>43933</v>
      </c>
      <c r="B28">
        <v>0.19120000000000001</v>
      </c>
      <c r="C28">
        <v>9.9400000000000002E-2</v>
      </c>
      <c r="D28">
        <v>0</v>
      </c>
      <c r="E28">
        <v>5.4800000000000001E-2</v>
      </c>
      <c r="F28">
        <v>0.15809999999999999</v>
      </c>
      <c r="G28">
        <v>0.27079999999999999</v>
      </c>
      <c r="H28" t="s">
        <v>0</v>
      </c>
      <c r="I28">
        <v>0</v>
      </c>
    </row>
    <row r="29" spans="1:9" x14ac:dyDescent="0.25">
      <c r="A29" s="3">
        <v>43934</v>
      </c>
      <c r="B29">
        <v>0.2293</v>
      </c>
      <c r="C29">
        <v>0.1038</v>
      </c>
      <c r="D29">
        <v>0</v>
      </c>
      <c r="E29">
        <v>5.7299999999999997E-2</v>
      </c>
      <c r="F29">
        <v>0.16550000000000001</v>
      </c>
      <c r="G29">
        <v>0.29249999999999998</v>
      </c>
      <c r="H29" t="s">
        <v>0</v>
      </c>
      <c r="I29">
        <v>0</v>
      </c>
    </row>
    <row r="30" spans="1:9" x14ac:dyDescent="0.25">
      <c r="A30" s="3">
        <v>43935</v>
      </c>
      <c r="B30">
        <v>0.2447</v>
      </c>
      <c r="C30">
        <v>0.12189999999999999</v>
      </c>
      <c r="D30">
        <v>8.6999999999999994E-3</v>
      </c>
      <c r="E30">
        <v>7.17E-2</v>
      </c>
      <c r="F30">
        <v>0.18129999999999999</v>
      </c>
      <c r="G30">
        <v>0.31030000000000002</v>
      </c>
      <c r="H30" t="s">
        <v>0</v>
      </c>
      <c r="I30">
        <v>0</v>
      </c>
    </row>
    <row r="31" spans="1:9" x14ac:dyDescent="0.25">
      <c r="A31" s="3">
        <v>43936</v>
      </c>
      <c r="B31">
        <v>0.21609999999999999</v>
      </c>
      <c r="C31">
        <v>0.14990000000000001</v>
      </c>
      <c r="D31">
        <v>2.69E-2</v>
      </c>
      <c r="E31">
        <v>9.74E-2</v>
      </c>
      <c r="F31">
        <v>0.20910000000000001</v>
      </c>
      <c r="G31">
        <v>0.34589999999999999</v>
      </c>
      <c r="H31" t="s">
        <v>0</v>
      </c>
      <c r="I31">
        <v>0</v>
      </c>
    </row>
    <row r="32" spans="1:9" x14ac:dyDescent="0.25">
      <c r="A32" s="3">
        <v>43937</v>
      </c>
      <c r="B32">
        <v>0.2112</v>
      </c>
      <c r="C32">
        <v>0.18840000000000001</v>
      </c>
      <c r="D32">
        <v>5.8700000000000002E-2</v>
      </c>
      <c r="E32">
        <v>0.1353</v>
      </c>
      <c r="F32">
        <v>0.252</v>
      </c>
      <c r="G32">
        <v>0.39100000000000001</v>
      </c>
      <c r="H32" t="s">
        <v>0</v>
      </c>
      <c r="I32">
        <v>0</v>
      </c>
    </row>
    <row r="33" spans="1:9" x14ac:dyDescent="0.25">
      <c r="A33" s="3">
        <v>43938</v>
      </c>
      <c r="B33">
        <v>0.21029999999999999</v>
      </c>
      <c r="C33">
        <v>0.24160000000000001</v>
      </c>
      <c r="D33">
        <v>0.10150000000000001</v>
      </c>
      <c r="E33">
        <v>0.18679999999999999</v>
      </c>
      <c r="F33">
        <v>0.30830000000000002</v>
      </c>
      <c r="G33">
        <v>0.43290000000000001</v>
      </c>
      <c r="H33" t="s">
        <v>0</v>
      </c>
      <c r="I33">
        <v>0</v>
      </c>
    </row>
    <row r="34" spans="1:9" x14ac:dyDescent="0.25">
      <c r="A34" s="3">
        <v>43939</v>
      </c>
      <c r="B34">
        <v>0.21199999999999999</v>
      </c>
      <c r="C34">
        <v>0.29949999999999999</v>
      </c>
      <c r="D34">
        <v>0.1522</v>
      </c>
      <c r="E34">
        <v>0.24340000000000001</v>
      </c>
      <c r="F34">
        <v>0.36670000000000003</v>
      </c>
      <c r="G34">
        <v>0.4965</v>
      </c>
      <c r="H34" t="s">
        <v>0</v>
      </c>
      <c r="I34">
        <v>0</v>
      </c>
    </row>
    <row r="35" spans="1:9" x14ac:dyDescent="0.25">
      <c r="A35" s="3">
        <v>43940</v>
      </c>
      <c r="B35">
        <v>0.22220000000000001</v>
      </c>
      <c r="C35">
        <v>0.3649</v>
      </c>
      <c r="D35">
        <v>0.21060000000000001</v>
      </c>
      <c r="E35">
        <v>0.30370000000000003</v>
      </c>
      <c r="F35">
        <v>0.42930000000000001</v>
      </c>
      <c r="G35">
        <v>0.56140000000000001</v>
      </c>
      <c r="H35" t="s">
        <v>0</v>
      </c>
      <c r="I35">
        <v>0</v>
      </c>
    </row>
    <row r="36" spans="1:9" x14ac:dyDescent="0.25">
      <c r="A36" s="3">
        <v>43941</v>
      </c>
      <c r="B36">
        <v>0.24640000000000001</v>
      </c>
      <c r="C36">
        <v>0.43259999999999998</v>
      </c>
      <c r="D36">
        <v>0.27900000000000003</v>
      </c>
      <c r="E36">
        <v>0.36459999999999998</v>
      </c>
      <c r="F36">
        <v>0.49330000000000002</v>
      </c>
      <c r="G36">
        <v>0.61639999999999995</v>
      </c>
      <c r="H36" t="s">
        <v>0</v>
      </c>
      <c r="I36">
        <v>0</v>
      </c>
    </row>
    <row r="37" spans="1:9" x14ac:dyDescent="0.25">
      <c r="A37" s="3">
        <v>43942</v>
      </c>
      <c r="B37">
        <v>0.31979999999999997</v>
      </c>
      <c r="C37">
        <v>0.4929</v>
      </c>
      <c r="D37">
        <v>0.34010000000000001</v>
      </c>
      <c r="E37">
        <v>0.42580000000000001</v>
      </c>
      <c r="F37">
        <v>0.55820000000000003</v>
      </c>
      <c r="G37">
        <v>0.66810000000000003</v>
      </c>
      <c r="H37" t="s">
        <v>0</v>
      </c>
      <c r="I37">
        <v>0</v>
      </c>
    </row>
    <row r="38" spans="1:9" x14ac:dyDescent="0.25">
      <c r="A38" s="3">
        <v>43943</v>
      </c>
      <c r="B38">
        <v>0.4133</v>
      </c>
      <c r="C38">
        <v>0.55159999999999998</v>
      </c>
      <c r="D38">
        <v>0.40489999999999998</v>
      </c>
      <c r="E38">
        <v>0.48970000000000002</v>
      </c>
      <c r="F38">
        <v>0.61499999999999999</v>
      </c>
      <c r="G38">
        <v>0.71870000000000001</v>
      </c>
      <c r="H38" t="s">
        <v>0</v>
      </c>
      <c r="I38">
        <v>0</v>
      </c>
    </row>
    <row r="39" spans="1:9" x14ac:dyDescent="0.25">
      <c r="A39" s="3">
        <v>43944</v>
      </c>
      <c r="B39">
        <v>0.49640000000000001</v>
      </c>
      <c r="C39">
        <v>0.61509999999999998</v>
      </c>
      <c r="D39">
        <v>0.44979999999999998</v>
      </c>
      <c r="E39">
        <v>0.55100000000000005</v>
      </c>
      <c r="F39">
        <v>0.6784</v>
      </c>
      <c r="G39">
        <v>0.78339999999999999</v>
      </c>
      <c r="H39" t="s">
        <v>0</v>
      </c>
      <c r="I39">
        <v>0</v>
      </c>
    </row>
    <row r="40" spans="1:9" x14ac:dyDescent="0.25">
      <c r="A40" s="3">
        <v>43945</v>
      </c>
      <c r="B40">
        <v>0.59530000000000005</v>
      </c>
      <c r="C40">
        <v>0.68030000000000002</v>
      </c>
      <c r="D40">
        <v>0.49299999999999999</v>
      </c>
      <c r="E40">
        <v>0.60929999999999995</v>
      </c>
      <c r="F40">
        <v>0.74070000000000003</v>
      </c>
      <c r="G40">
        <v>0.8468</v>
      </c>
      <c r="H40" t="s">
        <v>0</v>
      </c>
      <c r="I40">
        <v>0</v>
      </c>
    </row>
    <row r="41" spans="1:9" x14ac:dyDescent="0.25">
      <c r="A41" s="3">
        <v>43946</v>
      </c>
      <c r="B41">
        <v>0.68889999999999996</v>
      </c>
      <c r="C41">
        <v>0.74029999999999996</v>
      </c>
      <c r="D41">
        <v>0.54930000000000001</v>
      </c>
      <c r="E41">
        <v>0.6623</v>
      </c>
      <c r="F41">
        <v>0.80879999999999996</v>
      </c>
      <c r="G41">
        <v>0.91879999999999995</v>
      </c>
      <c r="H41" t="s">
        <v>0</v>
      </c>
      <c r="I41">
        <v>0</v>
      </c>
    </row>
    <row r="42" spans="1:9" x14ac:dyDescent="0.25">
      <c r="A42" s="3">
        <v>43947</v>
      </c>
      <c r="B42">
        <v>0.79759999999999998</v>
      </c>
      <c r="C42">
        <v>0.79959999999999998</v>
      </c>
      <c r="D42">
        <v>0.59350000000000003</v>
      </c>
      <c r="E42">
        <v>0.71699999999999997</v>
      </c>
      <c r="F42">
        <v>0.88170000000000004</v>
      </c>
      <c r="G42">
        <v>0.99850000000000005</v>
      </c>
      <c r="H42" t="s">
        <v>0</v>
      </c>
      <c r="I42">
        <v>0</v>
      </c>
    </row>
    <row r="43" spans="1:9" x14ac:dyDescent="0.25">
      <c r="A43" s="3">
        <v>43948</v>
      </c>
      <c r="B43">
        <v>0.96409999999999996</v>
      </c>
      <c r="C43">
        <v>0.85609999999999997</v>
      </c>
      <c r="D43">
        <v>0.64700000000000002</v>
      </c>
      <c r="E43">
        <v>0.76959999999999995</v>
      </c>
      <c r="F43">
        <v>0.9486</v>
      </c>
      <c r="G43">
        <v>1.0632999999999999</v>
      </c>
      <c r="H43" t="s">
        <v>0</v>
      </c>
      <c r="I43">
        <v>0</v>
      </c>
    </row>
    <row r="44" spans="1:9" x14ac:dyDescent="0.25">
      <c r="A44" s="3">
        <v>43949</v>
      </c>
      <c r="B44">
        <v>1.1384000000000001</v>
      </c>
      <c r="C44">
        <v>0.91059999999999997</v>
      </c>
      <c r="D44">
        <v>0.70599999999999996</v>
      </c>
      <c r="E44">
        <v>0.82740000000000002</v>
      </c>
      <c r="F44">
        <v>1.0023</v>
      </c>
      <c r="G44">
        <v>1.1456</v>
      </c>
      <c r="H44" t="s">
        <v>0</v>
      </c>
      <c r="I44">
        <v>0</v>
      </c>
    </row>
    <row r="45" spans="1:9" x14ac:dyDescent="0.25">
      <c r="A45" s="3">
        <v>43950</v>
      </c>
      <c r="B45">
        <v>1.2779</v>
      </c>
      <c r="C45">
        <v>0.9536</v>
      </c>
      <c r="D45">
        <v>0.75690000000000002</v>
      </c>
      <c r="E45">
        <v>0.86819999999999997</v>
      </c>
      <c r="F45">
        <v>1.0448999999999999</v>
      </c>
      <c r="G45">
        <v>1.2186999999999999</v>
      </c>
      <c r="H45" t="s">
        <v>0</v>
      </c>
      <c r="I45">
        <v>0</v>
      </c>
    </row>
    <row r="46" spans="1:9" x14ac:dyDescent="0.25">
      <c r="A46" s="3">
        <v>43951</v>
      </c>
      <c r="B46">
        <v>1.3495999999999999</v>
      </c>
      <c r="C46">
        <v>0.98499999999999999</v>
      </c>
      <c r="D46">
        <v>0.76490000000000002</v>
      </c>
      <c r="E46">
        <v>0.89510000000000001</v>
      </c>
      <c r="F46">
        <v>1.0787</v>
      </c>
      <c r="G46">
        <v>1.2847999999999999</v>
      </c>
      <c r="H46" t="s">
        <v>0</v>
      </c>
      <c r="I46">
        <v>0</v>
      </c>
    </row>
    <row r="47" spans="1:9" x14ac:dyDescent="0.25">
      <c r="A47" s="3">
        <v>43952</v>
      </c>
      <c r="B47">
        <v>1.3624000000000001</v>
      </c>
      <c r="C47">
        <v>0.997</v>
      </c>
      <c r="D47">
        <v>0.74690000000000001</v>
      </c>
      <c r="E47">
        <v>0.9032</v>
      </c>
      <c r="F47">
        <v>1.1047</v>
      </c>
      <c r="G47">
        <v>1.3153999999999999</v>
      </c>
      <c r="H47" t="s">
        <v>0</v>
      </c>
      <c r="I47">
        <v>0</v>
      </c>
    </row>
    <row r="48" spans="1:9" x14ac:dyDescent="0.25">
      <c r="A48" s="3">
        <v>43953</v>
      </c>
      <c r="B48">
        <v>1.3069999999999999</v>
      </c>
      <c r="C48">
        <v>0.98229999999999995</v>
      </c>
      <c r="D48">
        <v>0.71889999999999998</v>
      </c>
      <c r="E48">
        <v>0.879</v>
      </c>
      <c r="F48">
        <v>1.1025</v>
      </c>
      <c r="G48">
        <v>1.333</v>
      </c>
      <c r="H48" t="s">
        <v>0</v>
      </c>
      <c r="I48">
        <v>0</v>
      </c>
    </row>
    <row r="49" spans="1:9" x14ac:dyDescent="0.25">
      <c r="A49" s="3">
        <v>43954</v>
      </c>
      <c r="B49">
        <v>1.1947000000000001</v>
      </c>
      <c r="C49">
        <v>0.94669999999999999</v>
      </c>
      <c r="D49">
        <v>0.65049999999999997</v>
      </c>
      <c r="E49">
        <v>0.83940000000000003</v>
      </c>
      <c r="F49">
        <v>1.0699000000000001</v>
      </c>
      <c r="G49">
        <v>1.329</v>
      </c>
      <c r="H49" t="s">
        <v>0</v>
      </c>
      <c r="I49">
        <v>0</v>
      </c>
    </row>
    <row r="50" spans="1:9" x14ac:dyDescent="0.25">
      <c r="A50" s="3">
        <v>43955</v>
      </c>
      <c r="B50">
        <v>1.0555000000000001</v>
      </c>
      <c r="C50">
        <v>0.89829999999999999</v>
      </c>
      <c r="D50">
        <v>0.57440000000000002</v>
      </c>
      <c r="E50">
        <v>0.76910000000000001</v>
      </c>
      <c r="F50">
        <v>1.0227999999999999</v>
      </c>
      <c r="G50">
        <v>1.2882</v>
      </c>
      <c r="H50" t="s">
        <v>0</v>
      </c>
      <c r="I50">
        <v>0</v>
      </c>
    </row>
    <row r="51" spans="1:9" x14ac:dyDescent="0.25">
      <c r="A51" s="3">
        <v>43956</v>
      </c>
      <c r="B51">
        <v>0.91800000000000004</v>
      </c>
      <c r="C51">
        <v>0.83220000000000005</v>
      </c>
      <c r="D51">
        <v>0.51680000000000004</v>
      </c>
      <c r="E51">
        <v>0.70009999999999994</v>
      </c>
      <c r="F51">
        <v>0.95430000000000004</v>
      </c>
      <c r="G51">
        <v>1.2030000000000001</v>
      </c>
      <c r="H51" t="s">
        <v>0</v>
      </c>
      <c r="I51">
        <v>0</v>
      </c>
    </row>
    <row r="52" spans="1:9" x14ac:dyDescent="0.25">
      <c r="A52" s="3">
        <v>43957</v>
      </c>
      <c r="B52">
        <v>0.8034</v>
      </c>
      <c r="C52">
        <v>0.76259999999999994</v>
      </c>
      <c r="D52">
        <v>0.44969999999999999</v>
      </c>
      <c r="E52">
        <v>0.63319999999999999</v>
      </c>
      <c r="F52">
        <v>0.87949999999999995</v>
      </c>
      <c r="G52">
        <v>1.0962000000000001</v>
      </c>
      <c r="H52" t="s">
        <v>0</v>
      </c>
      <c r="I52">
        <v>0</v>
      </c>
    </row>
    <row r="53" spans="1:9" x14ac:dyDescent="0.25">
      <c r="A53" s="3">
        <v>43958</v>
      </c>
      <c r="B53">
        <v>0.7218</v>
      </c>
      <c r="C53">
        <v>0.69879999999999998</v>
      </c>
      <c r="D53">
        <v>0.40279999999999999</v>
      </c>
      <c r="E53">
        <v>0.58789999999999998</v>
      </c>
      <c r="F53">
        <v>0.81799999999999995</v>
      </c>
      <c r="G53">
        <v>1.0256000000000001</v>
      </c>
      <c r="H53" t="s">
        <v>0</v>
      </c>
      <c r="I53">
        <v>0</v>
      </c>
    </row>
    <row r="54" spans="1:9" x14ac:dyDescent="0.25">
      <c r="A54" s="3">
        <v>43959</v>
      </c>
      <c r="B54">
        <v>0.68459999999999999</v>
      </c>
      <c r="C54">
        <v>0.65290000000000004</v>
      </c>
      <c r="D54">
        <v>0.37280000000000002</v>
      </c>
      <c r="E54">
        <v>0.54569999999999996</v>
      </c>
      <c r="F54">
        <v>0.76800000000000002</v>
      </c>
      <c r="G54">
        <v>0.94799999999999995</v>
      </c>
      <c r="H54" t="s">
        <v>0</v>
      </c>
      <c r="I54">
        <v>0</v>
      </c>
    </row>
    <row r="55" spans="1:9" x14ac:dyDescent="0.25">
      <c r="A55" s="3">
        <v>43960</v>
      </c>
      <c r="B55">
        <v>0.71460000000000001</v>
      </c>
      <c r="C55">
        <v>0.62160000000000004</v>
      </c>
      <c r="D55">
        <v>0.34649999999999997</v>
      </c>
      <c r="E55">
        <v>0.52049999999999996</v>
      </c>
      <c r="F55">
        <v>0.72430000000000005</v>
      </c>
      <c r="G55">
        <v>0.92420000000000002</v>
      </c>
      <c r="H55" t="s">
        <v>0</v>
      </c>
      <c r="I55">
        <v>0</v>
      </c>
    </row>
    <row r="56" spans="1:9" x14ac:dyDescent="0.25">
      <c r="A56" s="3">
        <v>43961</v>
      </c>
      <c r="B56">
        <v>0.71730000000000005</v>
      </c>
      <c r="C56">
        <v>0.60270000000000001</v>
      </c>
      <c r="D56">
        <v>0.34110000000000001</v>
      </c>
      <c r="E56">
        <v>0.50619999999999998</v>
      </c>
      <c r="F56">
        <v>0.70669999999999999</v>
      </c>
      <c r="G56">
        <v>0.876</v>
      </c>
      <c r="H56" t="s">
        <v>0</v>
      </c>
      <c r="I56">
        <v>0</v>
      </c>
    </row>
    <row r="57" spans="1:9" x14ac:dyDescent="0.25">
      <c r="A57" s="3">
        <v>43962</v>
      </c>
      <c r="B57">
        <v>0.71609999999999996</v>
      </c>
      <c r="C57">
        <v>0.59509999999999996</v>
      </c>
      <c r="D57">
        <v>0.3306</v>
      </c>
      <c r="E57">
        <v>0.48509999999999998</v>
      </c>
      <c r="F57">
        <v>0.69169999999999998</v>
      </c>
      <c r="G57">
        <v>0.86009999999999998</v>
      </c>
      <c r="H57" t="s">
        <v>0</v>
      </c>
      <c r="I57">
        <v>0</v>
      </c>
    </row>
    <row r="58" spans="1:9" x14ac:dyDescent="0.25">
      <c r="A58" s="3">
        <v>43963</v>
      </c>
      <c r="B58">
        <v>0.72470000000000001</v>
      </c>
      <c r="C58">
        <v>0.58830000000000005</v>
      </c>
      <c r="D58">
        <v>0.33489999999999998</v>
      </c>
      <c r="E58">
        <v>0.48149999999999998</v>
      </c>
      <c r="F58">
        <v>0.68289999999999995</v>
      </c>
      <c r="G58">
        <v>0.85729999999999995</v>
      </c>
      <c r="H58" t="s">
        <v>0</v>
      </c>
      <c r="I58">
        <v>0</v>
      </c>
    </row>
    <row r="59" spans="1:9" x14ac:dyDescent="0.25">
      <c r="A59" s="3">
        <v>43964</v>
      </c>
      <c r="B59">
        <v>0.74229999999999996</v>
      </c>
      <c r="C59">
        <v>0.58189999999999997</v>
      </c>
      <c r="D59">
        <v>0.33069999999999999</v>
      </c>
      <c r="E59">
        <v>0.48120000000000002</v>
      </c>
      <c r="F59">
        <v>0.6804</v>
      </c>
      <c r="G59">
        <v>0.83779999999999999</v>
      </c>
      <c r="H59" t="s">
        <v>0</v>
      </c>
      <c r="I59">
        <v>0</v>
      </c>
    </row>
    <row r="60" spans="1:9" x14ac:dyDescent="0.25">
      <c r="A60" s="3">
        <v>43965</v>
      </c>
      <c r="B60">
        <v>0.74770000000000003</v>
      </c>
      <c r="C60">
        <v>0.58140000000000003</v>
      </c>
      <c r="D60">
        <v>0.33200000000000002</v>
      </c>
      <c r="E60">
        <v>0.4783</v>
      </c>
      <c r="F60">
        <v>0.67979999999999996</v>
      </c>
      <c r="G60">
        <v>0.86140000000000005</v>
      </c>
      <c r="H60" t="s">
        <v>0</v>
      </c>
      <c r="I60">
        <v>0</v>
      </c>
    </row>
    <row r="61" spans="1:9" x14ac:dyDescent="0.25">
      <c r="A61" s="3">
        <v>43966</v>
      </c>
      <c r="B61">
        <v>0.71160000000000001</v>
      </c>
      <c r="C61">
        <v>0.58699999999999997</v>
      </c>
      <c r="D61">
        <v>0.34620000000000001</v>
      </c>
      <c r="E61">
        <v>0.4854</v>
      </c>
      <c r="F61">
        <v>0.69079999999999997</v>
      </c>
      <c r="G61">
        <v>0.87070000000000003</v>
      </c>
      <c r="H61" t="s">
        <v>0</v>
      </c>
      <c r="I61">
        <v>0</v>
      </c>
    </row>
    <row r="62" spans="1:9" x14ac:dyDescent="0.25">
      <c r="A62" s="3">
        <v>43967</v>
      </c>
      <c r="B62">
        <v>0.6925</v>
      </c>
      <c r="C62">
        <v>0.6089</v>
      </c>
      <c r="D62">
        <v>0.38900000000000001</v>
      </c>
      <c r="E62">
        <v>0.50470000000000004</v>
      </c>
      <c r="F62">
        <v>0.71220000000000006</v>
      </c>
      <c r="G62">
        <v>0.89229999999999998</v>
      </c>
      <c r="H62" t="s">
        <v>0</v>
      </c>
      <c r="I62">
        <v>0</v>
      </c>
    </row>
    <row r="63" spans="1:9" x14ac:dyDescent="0.25">
      <c r="A63" s="3">
        <v>43968</v>
      </c>
      <c r="B63">
        <v>0.68910000000000005</v>
      </c>
      <c r="C63">
        <v>0.64159999999999995</v>
      </c>
      <c r="D63">
        <v>0.41349999999999998</v>
      </c>
      <c r="E63">
        <v>0.54239999999999999</v>
      </c>
      <c r="F63">
        <v>0.74880000000000002</v>
      </c>
      <c r="G63">
        <v>0.94830000000000003</v>
      </c>
      <c r="H63" t="s">
        <v>0</v>
      </c>
      <c r="I63">
        <v>0</v>
      </c>
    </row>
    <row r="64" spans="1:9" x14ac:dyDescent="0.25">
      <c r="A64" s="3">
        <v>43969</v>
      </c>
      <c r="B64">
        <v>0.6966</v>
      </c>
      <c r="C64">
        <v>0.69399999999999995</v>
      </c>
      <c r="D64">
        <v>0.4617</v>
      </c>
      <c r="E64">
        <v>0.59019999999999995</v>
      </c>
      <c r="F64">
        <v>0.79930000000000001</v>
      </c>
      <c r="G64">
        <v>0.99329999999999996</v>
      </c>
      <c r="H64" t="s">
        <v>0</v>
      </c>
      <c r="I64">
        <v>0</v>
      </c>
    </row>
    <row r="65" spans="1:9" x14ac:dyDescent="0.25">
      <c r="A65" s="3">
        <v>43970</v>
      </c>
      <c r="B65">
        <v>0.67910000000000004</v>
      </c>
      <c r="C65">
        <v>0.75470000000000004</v>
      </c>
      <c r="D65">
        <v>0.52549999999999997</v>
      </c>
      <c r="E65">
        <v>0.65100000000000002</v>
      </c>
      <c r="F65">
        <v>0.86060000000000003</v>
      </c>
      <c r="G65">
        <v>1.0586</v>
      </c>
      <c r="H65" t="s">
        <v>0</v>
      </c>
      <c r="I65">
        <v>0</v>
      </c>
    </row>
    <row r="66" spans="1:9" x14ac:dyDescent="0.25">
      <c r="A66" s="3">
        <v>43971</v>
      </c>
      <c r="B66">
        <v>0.67659999999999998</v>
      </c>
      <c r="C66">
        <v>0.81820000000000004</v>
      </c>
      <c r="D66">
        <v>0.58299999999999996</v>
      </c>
      <c r="E66">
        <v>0.72089999999999999</v>
      </c>
      <c r="F66">
        <v>0.92220000000000002</v>
      </c>
      <c r="G66">
        <v>1.0878000000000001</v>
      </c>
      <c r="H66" t="s">
        <v>0</v>
      </c>
      <c r="I66">
        <v>0</v>
      </c>
    </row>
    <row r="67" spans="1:9" x14ac:dyDescent="0.25">
      <c r="A67" s="3">
        <v>43972</v>
      </c>
      <c r="B67">
        <v>0.72319999999999995</v>
      </c>
      <c r="C67">
        <v>0.88700000000000001</v>
      </c>
      <c r="D67">
        <v>0.64319999999999999</v>
      </c>
      <c r="E67">
        <v>0.79430000000000001</v>
      </c>
      <c r="F67">
        <v>0.9819</v>
      </c>
      <c r="G67">
        <v>1.1436999999999999</v>
      </c>
      <c r="H67" t="s">
        <v>0</v>
      </c>
      <c r="I67">
        <v>0</v>
      </c>
    </row>
    <row r="68" spans="1:9" x14ac:dyDescent="0.25">
      <c r="A68" s="3">
        <v>43973</v>
      </c>
      <c r="B68">
        <v>0.75829999999999997</v>
      </c>
      <c r="C68">
        <v>0.95350000000000001</v>
      </c>
      <c r="D68">
        <v>0.71389999999999998</v>
      </c>
      <c r="E68">
        <v>0.85809999999999997</v>
      </c>
      <c r="F68">
        <v>1.048</v>
      </c>
      <c r="G68">
        <v>1.2044999999999999</v>
      </c>
      <c r="H68" t="s">
        <v>0</v>
      </c>
      <c r="I68">
        <v>0</v>
      </c>
    </row>
    <row r="69" spans="1:9" x14ac:dyDescent="0.25">
      <c r="A69" s="3">
        <v>43974</v>
      </c>
      <c r="B69">
        <v>0.81850000000000001</v>
      </c>
      <c r="C69">
        <v>1.0096000000000001</v>
      </c>
      <c r="D69">
        <v>0.76870000000000005</v>
      </c>
      <c r="E69">
        <v>0.9083</v>
      </c>
      <c r="F69">
        <v>1.1069</v>
      </c>
      <c r="G69">
        <v>1.2505999999999999</v>
      </c>
      <c r="H69" t="s">
        <v>0</v>
      </c>
      <c r="I69">
        <v>0</v>
      </c>
    </row>
    <row r="70" spans="1:9" x14ac:dyDescent="0.25">
      <c r="A70" s="3">
        <v>43975</v>
      </c>
      <c r="B70">
        <v>0.86870000000000003</v>
      </c>
      <c r="C70">
        <v>1.0579000000000001</v>
      </c>
      <c r="D70">
        <v>0.79349999999999998</v>
      </c>
      <c r="E70">
        <v>0.95589999999999997</v>
      </c>
      <c r="F70">
        <v>1.1584000000000001</v>
      </c>
      <c r="G70">
        <v>1.3150999999999999</v>
      </c>
      <c r="H70" t="s">
        <v>0</v>
      </c>
      <c r="I70">
        <v>0</v>
      </c>
    </row>
    <row r="71" spans="1:9" x14ac:dyDescent="0.25">
      <c r="A71" s="3">
        <v>43976</v>
      </c>
      <c r="B71">
        <v>0.90129999999999999</v>
      </c>
      <c r="C71">
        <v>1.1040000000000001</v>
      </c>
      <c r="D71">
        <v>0.83230000000000004</v>
      </c>
      <c r="E71">
        <v>1.0068999999999999</v>
      </c>
      <c r="F71">
        <v>1.2089000000000001</v>
      </c>
      <c r="G71">
        <v>1.3763000000000001</v>
      </c>
      <c r="H71" t="s">
        <v>0</v>
      </c>
      <c r="I71">
        <v>0</v>
      </c>
    </row>
    <row r="72" spans="1:9" x14ac:dyDescent="0.25">
      <c r="A72" s="3">
        <v>43977</v>
      </c>
      <c r="B72">
        <v>0.90620000000000001</v>
      </c>
      <c r="C72">
        <v>1.1500999999999999</v>
      </c>
      <c r="D72">
        <v>0.87350000000000005</v>
      </c>
      <c r="E72">
        <v>1.0461</v>
      </c>
      <c r="F72">
        <v>1.2565999999999999</v>
      </c>
      <c r="G72">
        <v>1.4326000000000001</v>
      </c>
      <c r="H72" t="s">
        <v>0</v>
      </c>
      <c r="I72">
        <v>0</v>
      </c>
    </row>
    <row r="73" spans="1:9" x14ac:dyDescent="0.25">
      <c r="A73" s="3">
        <v>43978</v>
      </c>
      <c r="B73">
        <v>0.89949999999999997</v>
      </c>
      <c r="C73">
        <v>1.1976</v>
      </c>
      <c r="D73">
        <v>0.91249999999999998</v>
      </c>
      <c r="E73">
        <v>1.0865</v>
      </c>
      <c r="F73">
        <v>1.3052999999999999</v>
      </c>
      <c r="G73">
        <v>1.4753000000000001</v>
      </c>
      <c r="H73" t="s">
        <v>0</v>
      </c>
      <c r="I73">
        <v>0</v>
      </c>
    </row>
    <row r="74" spans="1:9" x14ac:dyDescent="0.25">
      <c r="A74" s="3">
        <v>43979</v>
      </c>
      <c r="B74">
        <v>0.86670000000000003</v>
      </c>
      <c r="C74">
        <v>1.2428999999999999</v>
      </c>
      <c r="D74">
        <v>0.93510000000000004</v>
      </c>
      <c r="E74">
        <v>1.1263000000000001</v>
      </c>
      <c r="F74">
        <v>1.361</v>
      </c>
      <c r="G74">
        <v>1.5367999999999999</v>
      </c>
      <c r="H74" t="s">
        <v>0</v>
      </c>
      <c r="I74">
        <v>0</v>
      </c>
    </row>
    <row r="75" spans="1:9" x14ac:dyDescent="0.25">
      <c r="A75" s="3">
        <v>43980</v>
      </c>
      <c r="B75">
        <v>0.84319999999999995</v>
      </c>
      <c r="C75">
        <v>1.2897000000000001</v>
      </c>
      <c r="D75">
        <v>0.93769999999999998</v>
      </c>
      <c r="E75">
        <v>1.1524000000000001</v>
      </c>
      <c r="F75">
        <v>1.4198</v>
      </c>
      <c r="G75">
        <v>1.6115999999999999</v>
      </c>
      <c r="H75" t="s">
        <v>0</v>
      </c>
      <c r="I75">
        <v>0</v>
      </c>
    </row>
    <row r="76" spans="1:9" x14ac:dyDescent="0.25">
      <c r="A76" s="3">
        <v>43981</v>
      </c>
      <c r="B76">
        <v>0.82530000000000003</v>
      </c>
      <c r="C76">
        <v>1.3402000000000001</v>
      </c>
      <c r="D76">
        <v>0.9143</v>
      </c>
      <c r="E76">
        <v>1.1698999999999999</v>
      </c>
      <c r="F76">
        <v>1.4859</v>
      </c>
      <c r="G76">
        <v>1.7206999999999999</v>
      </c>
      <c r="H76" t="s">
        <v>0</v>
      </c>
      <c r="I76">
        <v>0</v>
      </c>
    </row>
    <row r="77" spans="1:9" x14ac:dyDescent="0.25">
      <c r="A77" s="3">
        <v>43982</v>
      </c>
      <c r="B77">
        <v>0.82279999999999998</v>
      </c>
      <c r="C77">
        <v>1.3714999999999999</v>
      </c>
      <c r="D77">
        <v>0.92100000000000004</v>
      </c>
      <c r="E77">
        <v>1.1912</v>
      </c>
      <c r="F77">
        <v>1.5544</v>
      </c>
      <c r="G77">
        <v>1.8291999999999999</v>
      </c>
      <c r="H77" t="s">
        <v>0</v>
      </c>
      <c r="I77">
        <v>0</v>
      </c>
    </row>
    <row r="78" spans="1:9" x14ac:dyDescent="0.25">
      <c r="A78" s="3">
        <v>43983</v>
      </c>
      <c r="B78">
        <v>0.83089999999999997</v>
      </c>
      <c r="C78">
        <v>1.4013</v>
      </c>
      <c r="D78">
        <v>0.92979999999999996</v>
      </c>
      <c r="E78">
        <v>1.1975</v>
      </c>
      <c r="F78">
        <v>1.6162000000000001</v>
      </c>
      <c r="G78">
        <v>1.9416</v>
      </c>
      <c r="H78" t="s">
        <v>0</v>
      </c>
      <c r="I78">
        <v>0</v>
      </c>
    </row>
    <row r="79" spans="1:9" x14ac:dyDescent="0.25">
      <c r="A79" s="3">
        <v>43984</v>
      </c>
      <c r="B79">
        <v>0.8034</v>
      </c>
      <c r="C79">
        <v>1.4321999999999999</v>
      </c>
      <c r="D79">
        <v>0.94779999999999998</v>
      </c>
      <c r="E79">
        <v>1.2060999999999999</v>
      </c>
      <c r="F79">
        <v>1.6471</v>
      </c>
      <c r="G79">
        <v>2.0017</v>
      </c>
      <c r="H79" t="s">
        <v>0</v>
      </c>
      <c r="I79">
        <v>0</v>
      </c>
    </row>
    <row r="80" spans="1:9" x14ac:dyDescent="0.25">
      <c r="A80" s="3">
        <v>43985</v>
      </c>
      <c r="B80">
        <v>0.83650000000000002</v>
      </c>
      <c r="C80">
        <v>1.4512</v>
      </c>
      <c r="D80">
        <v>0.94610000000000005</v>
      </c>
      <c r="E80">
        <v>1.2330000000000001</v>
      </c>
      <c r="F80">
        <v>1.675</v>
      </c>
      <c r="G80">
        <v>2.0265</v>
      </c>
      <c r="H80" t="s">
        <v>0</v>
      </c>
      <c r="I80">
        <v>0</v>
      </c>
    </row>
    <row r="81" spans="1:9" x14ac:dyDescent="0.25">
      <c r="A81" s="3">
        <v>43986</v>
      </c>
      <c r="B81">
        <v>0.90810000000000002</v>
      </c>
      <c r="C81">
        <v>1.4778</v>
      </c>
      <c r="D81">
        <v>0.94169999999999998</v>
      </c>
      <c r="E81">
        <v>1.2559</v>
      </c>
      <c r="F81">
        <v>1.6909000000000001</v>
      </c>
      <c r="G81">
        <v>2.0541999999999998</v>
      </c>
      <c r="H81" t="s">
        <v>0</v>
      </c>
      <c r="I81">
        <v>0</v>
      </c>
    </row>
    <row r="82" spans="1:9" x14ac:dyDescent="0.25">
      <c r="A82" s="3">
        <v>43987</v>
      </c>
      <c r="B82">
        <v>1.0316000000000001</v>
      </c>
      <c r="C82">
        <v>1.4962</v>
      </c>
      <c r="D82">
        <v>0.96860000000000002</v>
      </c>
      <c r="E82">
        <v>1.2754000000000001</v>
      </c>
      <c r="F82">
        <v>1.7244999999999999</v>
      </c>
      <c r="G82">
        <v>2.0352999999999999</v>
      </c>
      <c r="H82" t="s">
        <v>0</v>
      </c>
      <c r="I82">
        <v>0</v>
      </c>
    </row>
    <row r="83" spans="1:9" x14ac:dyDescent="0.25">
      <c r="A83" s="3">
        <v>43988</v>
      </c>
      <c r="B83">
        <v>1.1978</v>
      </c>
      <c r="C83">
        <v>1.5206999999999999</v>
      </c>
      <c r="D83">
        <v>1.0033000000000001</v>
      </c>
      <c r="E83">
        <v>1.3001</v>
      </c>
      <c r="F83">
        <v>1.7169000000000001</v>
      </c>
      <c r="G83">
        <v>2.0358000000000001</v>
      </c>
      <c r="H83" t="s">
        <v>0</v>
      </c>
      <c r="I83">
        <v>0</v>
      </c>
    </row>
    <row r="84" spans="1:9" x14ac:dyDescent="0.25">
      <c r="A84" s="3">
        <v>43989</v>
      </c>
      <c r="B84">
        <v>1.3917999999999999</v>
      </c>
      <c r="C84">
        <v>1.5266</v>
      </c>
      <c r="D84">
        <v>1.0306</v>
      </c>
      <c r="E84">
        <v>1.3514999999999999</v>
      </c>
      <c r="F84">
        <v>1.7039</v>
      </c>
      <c r="G84">
        <v>2.0284</v>
      </c>
      <c r="H84" t="s">
        <v>0</v>
      </c>
      <c r="I84">
        <v>0</v>
      </c>
    </row>
    <row r="85" spans="1:9" x14ac:dyDescent="0.25">
      <c r="A85" s="3">
        <v>43990</v>
      </c>
      <c r="B85">
        <v>1.641</v>
      </c>
      <c r="C85">
        <v>1.5437000000000001</v>
      </c>
      <c r="D85">
        <v>1.0730999999999999</v>
      </c>
      <c r="E85">
        <v>1.3592</v>
      </c>
      <c r="F85">
        <v>1.7297</v>
      </c>
      <c r="G85">
        <v>1.9971000000000001</v>
      </c>
      <c r="H85" t="s">
        <v>0</v>
      </c>
      <c r="I85">
        <v>0</v>
      </c>
    </row>
    <row r="86" spans="1:9" x14ac:dyDescent="0.25">
      <c r="A86" s="3">
        <v>43991</v>
      </c>
      <c r="B86">
        <v>1.7857000000000001</v>
      </c>
      <c r="C86">
        <v>1.554</v>
      </c>
      <c r="D86">
        <v>1.1160000000000001</v>
      </c>
      <c r="E86">
        <v>1.3761000000000001</v>
      </c>
      <c r="F86">
        <v>1.7496</v>
      </c>
      <c r="G86">
        <v>2.0129000000000001</v>
      </c>
      <c r="H86" t="s">
        <v>0</v>
      </c>
      <c r="I86">
        <v>0</v>
      </c>
    </row>
    <row r="87" spans="1:9" x14ac:dyDescent="0.25">
      <c r="A87" s="3">
        <v>43992</v>
      </c>
      <c r="B87">
        <v>1.8805000000000001</v>
      </c>
      <c r="C87">
        <v>1.5733999999999999</v>
      </c>
      <c r="D87">
        <v>1.1189</v>
      </c>
      <c r="E87">
        <v>1.3933</v>
      </c>
      <c r="F87">
        <v>1.7513000000000001</v>
      </c>
      <c r="G87">
        <v>2.0381999999999998</v>
      </c>
      <c r="H87" t="s">
        <v>0</v>
      </c>
      <c r="I87">
        <v>0</v>
      </c>
    </row>
    <row r="88" spans="1:9" x14ac:dyDescent="0.25">
      <c r="A88" s="3">
        <v>43993</v>
      </c>
      <c r="B88">
        <v>1.9722</v>
      </c>
      <c r="C88">
        <v>1.5859000000000001</v>
      </c>
      <c r="D88">
        <v>1.1583000000000001</v>
      </c>
      <c r="E88">
        <v>1.4097</v>
      </c>
      <c r="F88">
        <v>1.7614000000000001</v>
      </c>
      <c r="G88">
        <v>2.0308000000000002</v>
      </c>
      <c r="H88" t="s">
        <v>0</v>
      </c>
      <c r="I88">
        <v>0</v>
      </c>
    </row>
    <row r="89" spans="1:9" x14ac:dyDescent="0.25">
      <c r="A89" s="3">
        <v>43994</v>
      </c>
      <c r="B89">
        <v>2.0270999999999999</v>
      </c>
      <c r="C89">
        <v>1.6013999999999999</v>
      </c>
      <c r="D89">
        <v>1.2025999999999999</v>
      </c>
      <c r="E89">
        <v>1.4355</v>
      </c>
      <c r="F89">
        <v>1.7708999999999999</v>
      </c>
      <c r="G89">
        <v>2.0427</v>
      </c>
      <c r="H89" t="s">
        <v>0</v>
      </c>
      <c r="I89">
        <v>0</v>
      </c>
    </row>
    <row r="90" spans="1:9" x14ac:dyDescent="0.25">
      <c r="A90" s="3">
        <v>43995</v>
      </c>
      <c r="B90">
        <v>2.0232000000000001</v>
      </c>
      <c r="C90">
        <v>1.6065</v>
      </c>
      <c r="D90">
        <v>1.2539</v>
      </c>
      <c r="E90">
        <v>1.4584999999999999</v>
      </c>
      <c r="F90">
        <v>1.7864</v>
      </c>
      <c r="G90">
        <v>2.0533000000000001</v>
      </c>
      <c r="H90" t="s">
        <v>0</v>
      </c>
      <c r="I90">
        <v>0</v>
      </c>
    </row>
    <row r="91" spans="1:9" x14ac:dyDescent="0.25">
      <c r="A91" s="3">
        <v>43996</v>
      </c>
      <c r="B91">
        <v>2.0142000000000002</v>
      </c>
      <c r="C91">
        <v>1.6419999999999999</v>
      </c>
      <c r="D91">
        <v>1.2876000000000001</v>
      </c>
      <c r="E91">
        <v>1.4897</v>
      </c>
      <c r="F91">
        <v>1.7801</v>
      </c>
      <c r="G91">
        <v>2.0499000000000001</v>
      </c>
      <c r="H91" t="s">
        <v>0</v>
      </c>
      <c r="I91">
        <v>0</v>
      </c>
    </row>
    <row r="92" spans="1:9" x14ac:dyDescent="0.25">
      <c r="A92" s="3">
        <v>43997</v>
      </c>
      <c r="B92">
        <v>2.0259999999999998</v>
      </c>
      <c r="C92">
        <v>1.6677999999999999</v>
      </c>
      <c r="D92">
        <v>1.3172999999999999</v>
      </c>
      <c r="E92">
        <v>1.5193000000000001</v>
      </c>
      <c r="F92">
        <v>1.8089999999999999</v>
      </c>
      <c r="G92">
        <v>2.0674000000000001</v>
      </c>
      <c r="H92" t="s">
        <v>0</v>
      </c>
      <c r="I92">
        <v>0</v>
      </c>
    </row>
    <row r="93" spans="1:9" x14ac:dyDescent="0.25">
      <c r="A93" s="3">
        <v>43998</v>
      </c>
      <c r="B93">
        <v>2.0017</v>
      </c>
      <c r="C93">
        <v>1.6859999999999999</v>
      </c>
      <c r="D93">
        <v>1.3542000000000001</v>
      </c>
      <c r="E93">
        <v>1.5536000000000001</v>
      </c>
      <c r="F93">
        <v>1.8230999999999999</v>
      </c>
      <c r="G93">
        <v>2.0623</v>
      </c>
      <c r="H93" t="s">
        <v>0</v>
      </c>
      <c r="I93">
        <v>0</v>
      </c>
    </row>
    <row r="94" spans="1:9" x14ac:dyDescent="0.25">
      <c r="A94" s="3">
        <v>43999</v>
      </c>
      <c r="B94">
        <v>1.9697</v>
      </c>
      <c r="C94">
        <v>1.7172000000000001</v>
      </c>
      <c r="D94">
        <v>1.3866000000000001</v>
      </c>
      <c r="E94">
        <v>1.59</v>
      </c>
      <c r="F94">
        <v>1.8475999999999999</v>
      </c>
      <c r="G94">
        <v>2.0621999999999998</v>
      </c>
      <c r="H94" t="s">
        <v>0</v>
      </c>
      <c r="I94">
        <v>0</v>
      </c>
    </row>
    <row r="95" spans="1:9" x14ac:dyDescent="0.25">
      <c r="A95" s="3">
        <v>44000</v>
      </c>
      <c r="B95">
        <v>2.0074999999999998</v>
      </c>
      <c r="C95">
        <v>1.7619</v>
      </c>
      <c r="D95">
        <v>1.4682999999999999</v>
      </c>
      <c r="E95">
        <v>1.6274999999999999</v>
      </c>
      <c r="F95">
        <v>1.8857999999999999</v>
      </c>
      <c r="G95">
        <v>2.1012</v>
      </c>
      <c r="H95" t="s">
        <v>0</v>
      </c>
      <c r="I95">
        <v>0</v>
      </c>
    </row>
    <row r="96" spans="1:9" x14ac:dyDescent="0.25">
      <c r="A96" s="3">
        <v>44001</v>
      </c>
      <c r="B96">
        <v>2.1027999999999998</v>
      </c>
      <c r="C96">
        <v>1.8095000000000001</v>
      </c>
      <c r="D96">
        <v>1.4803999999999999</v>
      </c>
      <c r="E96">
        <v>1.6839999999999999</v>
      </c>
      <c r="F96">
        <v>1.9333</v>
      </c>
      <c r="G96">
        <v>2.1657999999999999</v>
      </c>
      <c r="H96" t="s">
        <v>0</v>
      </c>
      <c r="I96">
        <v>0</v>
      </c>
    </row>
    <row r="97" spans="1:9" x14ac:dyDescent="0.25">
      <c r="A97" s="3">
        <v>44002</v>
      </c>
      <c r="B97">
        <v>2.2610000000000001</v>
      </c>
      <c r="C97">
        <v>1.8738999999999999</v>
      </c>
      <c r="D97">
        <v>1.5274000000000001</v>
      </c>
      <c r="E97">
        <v>1.7423</v>
      </c>
      <c r="F97">
        <v>2.0165999999999999</v>
      </c>
      <c r="G97">
        <v>2.2776999999999998</v>
      </c>
      <c r="H97" t="s">
        <v>0</v>
      </c>
      <c r="I97">
        <v>0</v>
      </c>
    </row>
    <row r="98" spans="1:9" x14ac:dyDescent="0.25">
      <c r="A98" s="3">
        <v>44003</v>
      </c>
      <c r="B98">
        <v>2.4167000000000001</v>
      </c>
      <c r="C98">
        <v>1.9462999999999999</v>
      </c>
      <c r="D98">
        <v>1.5863</v>
      </c>
      <c r="E98">
        <v>1.7927</v>
      </c>
      <c r="F98">
        <v>2.1063999999999998</v>
      </c>
      <c r="G98">
        <v>2.3864000000000001</v>
      </c>
      <c r="H98" t="s">
        <v>0</v>
      </c>
      <c r="I98">
        <v>0</v>
      </c>
    </row>
    <row r="99" spans="1:9" x14ac:dyDescent="0.25">
      <c r="A99" s="3">
        <v>44004</v>
      </c>
      <c r="B99">
        <v>2.6511</v>
      </c>
      <c r="C99">
        <v>2.0253999999999999</v>
      </c>
      <c r="D99">
        <v>1.6537999999999999</v>
      </c>
      <c r="E99">
        <v>1.8708</v>
      </c>
      <c r="F99">
        <v>2.1976</v>
      </c>
      <c r="G99">
        <v>2.4815</v>
      </c>
      <c r="H99" t="s">
        <v>0</v>
      </c>
      <c r="I99">
        <v>0</v>
      </c>
    </row>
    <row r="100" spans="1:9" x14ac:dyDescent="0.25">
      <c r="A100" s="3">
        <v>44005</v>
      </c>
      <c r="B100">
        <v>2.8451</v>
      </c>
      <c r="C100">
        <v>2.1017999999999999</v>
      </c>
      <c r="D100">
        <v>1.7366999999999999</v>
      </c>
      <c r="E100">
        <v>1.9505999999999999</v>
      </c>
      <c r="F100">
        <v>2.2898000000000001</v>
      </c>
      <c r="G100">
        <v>2.6019000000000001</v>
      </c>
      <c r="H100" t="s">
        <v>0</v>
      </c>
      <c r="I100">
        <v>0</v>
      </c>
    </row>
    <row r="101" spans="1:9" x14ac:dyDescent="0.25">
      <c r="A101" s="3">
        <v>44006</v>
      </c>
      <c r="B101">
        <v>2.8814000000000002</v>
      </c>
      <c r="C101">
        <v>2.194</v>
      </c>
      <c r="D101">
        <v>1.821</v>
      </c>
      <c r="E101">
        <v>2.0276000000000001</v>
      </c>
      <c r="F101">
        <v>2.3593999999999999</v>
      </c>
      <c r="G101">
        <v>2.7225000000000001</v>
      </c>
      <c r="H101" t="s">
        <v>0</v>
      </c>
      <c r="I101">
        <v>0</v>
      </c>
    </row>
    <row r="102" spans="1:9" x14ac:dyDescent="0.25">
      <c r="A102" s="3">
        <v>44007</v>
      </c>
      <c r="B102">
        <v>2.8405999999999998</v>
      </c>
      <c r="C102">
        <v>2.2576999999999998</v>
      </c>
      <c r="D102">
        <v>1.9083000000000001</v>
      </c>
      <c r="E102">
        <v>2.1059999999999999</v>
      </c>
      <c r="F102">
        <v>2.4278</v>
      </c>
      <c r="G102">
        <v>2.7452000000000001</v>
      </c>
      <c r="H102" t="s">
        <v>0</v>
      </c>
      <c r="I102">
        <v>0</v>
      </c>
    </row>
    <row r="103" spans="1:9" x14ac:dyDescent="0.25">
      <c r="A103" s="3">
        <v>44008</v>
      </c>
      <c r="B103">
        <v>2.7456</v>
      </c>
      <c r="C103">
        <v>2.3203</v>
      </c>
      <c r="D103">
        <v>1.9713000000000001</v>
      </c>
      <c r="E103">
        <v>2.1718999999999999</v>
      </c>
      <c r="F103">
        <v>2.4849000000000001</v>
      </c>
      <c r="G103">
        <v>2.7538999999999998</v>
      </c>
      <c r="H103" t="s">
        <v>0</v>
      </c>
      <c r="I103">
        <v>0</v>
      </c>
    </row>
    <row r="104" spans="1:9" x14ac:dyDescent="0.25">
      <c r="A104" s="3">
        <v>44009</v>
      </c>
      <c r="B104">
        <v>2.6570999999999998</v>
      </c>
      <c r="C104">
        <v>2.3693</v>
      </c>
      <c r="D104">
        <v>2.0238</v>
      </c>
      <c r="E104">
        <v>2.2143999999999999</v>
      </c>
      <c r="F104">
        <v>2.5371000000000001</v>
      </c>
      <c r="G104">
        <v>2.8174999999999999</v>
      </c>
      <c r="H104" t="s">
        <v>0</v>
      </c>
      <c r="I104">
        <v>0</v>
      </c>
    </row>
    <row r="105" spans="1:9" x14ac:dyDescent="0.25">
      <c r="A105" s="3">
        <v>44010</v>
      </c>
      <c r="B105">
        <v>2.6030000000000002</v>
      </c>
      <c r="C105">
        <v>2.4142999999999999</v>
      </c>
      <c r="D105">
        <v>2.0442999999999998</v>
      </c>
      <c r="E105">
        <v>2.2549999999999999</v>
      </c>
      <c r="F105">
        <v>2.5773999999999999</v>
      </c>
      <c r="G105">
        <v>2.8622999999999998</v>
      </c>
      <c r="H105" t="s">
        <v>0</v>
      </c>
      <c r="I105">
        <v>0</v>
      </c>
    </row>
    <row r="106" spans="1:9" x14ac:dyDescent="0.25">
      <c r="A106" s="3">
        <v>44011</v>
      </c>
      <c r="B106">
        <v>2.6171000000000002</v>
      </c>
      <c r="C106">
        <v>2.4546999999999999</v>
      </c>
      <c r="D106">
        <v>2.0457999999999998</v>
      </c>
      <c r="E106">
        <v>2.2896000000000001</v>
      </c>
      <c r="F106">
        <v>2.6215999999999999</v>
      </c>
      <c r="G106">
        <v>2.9342999999999999</v>
      </c>
      <c r="H106" t="s">
        <v>0</v>
      </c>
      <c r="I106">
        <v>0</v>
      </c>
    </row>
    <row r="107" spans="1:9" x14ac:dyDescent="0.25">
      <c r="A107" s="3">
        <v>44012</v>
      </c>
      <c r="B107">
        <v>2.6692</v>
      </c>
      <c r="C107">
        <v>2.4807000000000001</v>
      </c>
      <c r="D107">
        <v>2.0575999999999999</v>
      </c>
      <c r="E107">
        <v>2.3144</v>
      </c>
      <c r="F107">
        <v>2.6682999999999999</v>
      </c>
      <c r="G107">
        <v>2.9586999999999999</v>
      </c>
      <c r="H107" t="s">
        <v>0</v>
      </c>
      <c r="I107">
        <v>0</v>
      </c>
    </row>
    <row r="108" spans="1:9" x14ac:dyDescent="0.25">
      <c r="A108" s="3">
        <v>44013</v>
      </c>
      <c r="B108">
        <v>2.6894999999999998</v>
      </c>
      <c r="C108">
        <v>2.5093000000000001</v>
      </c>
      <c r="D108">
        <v>2.0872999999999999</v>
      </c>
      <c r="E108">
        <v>2.3384</v>
      </c>
      <c r="F108">
        <v>2.6812999999999998</v>
      </c>
      <c r="G108">
        <v>3.0011999999999999</v>
      </c>
      <c r="H108" t="s">
        <v>0</v>
      </c>
      <c r="I108">
        <v>0</v>
      </c>
    </row>
    <row r="109" spans="1:9" x14ac:dyDescent="0.25">
      <c r="A109" s="3">
        <v>44014</v>
      </c>
      <c r="B109">
        <v>2.6932999999999998</v>
      </c>
      <c r="C109">
        <v>2.5312000000000001</v>
      </c>
      <c r="D109">
        <v>2.1450999999999998</v>
      </c>
      <c r="E109">
        <v>2.3607</v>
      </c>
      <c r="F109">
        <v>2.7014999999999998</v>
      </c>
      <c r="G109">
        <v>3.0310999999999999</v>
      </c>
      <c r="H109" t="s">
        <v>0</v>
      </c>
      <c r="I109">
        <v>0</v>
      </c>
    </row>
    <row r="110" spans="1:9" x14ac:dyDescent="0.25">
      <c r="A110" s="3">
        <v>44015</v>
      </c>
      <c r="B110">
        <v>2.6774</v>
      </c>
      <c r="C110">
        <v>2.5488</v>
      </c>
      <c r="D110">
        <v>2.1703999999999999</v>
      </c>
      <c r="E110">
        <v>2.3813</v>
      </c>
      <c r="F110">
        <v>2.7158000000000002</v>
      </c>
      <c r="G110">
        <v>3.0493999999999999</v>
      </c>
      <c r="H110" t="s">
        <v>0</v>
      </c>
      <c r="I110">
        <v>0</v>
      </c>
    </row>
    <row r="111" spans="1:9" x14ac:dyDescent="0.25">
      <c r="A111" s="3">
        <v>44016</v>
      </c>
      <c r="B111">
        <v>2.6722000000000001</v>
      </c>
      <c r="C111">
        <v>2.5649000000000002</v>
      </c>
      <c r="D111">
        <v>2.1652999999999998</v>
      </c>
      <c r="E111">
        <v>2.4146999999999998</v>
      </c>
      <c r="F111">
        <v>2.7328000000000001</v>
      </c>
      <c r="G111">
        <v>3.0158</v>
      </c>
      <c r="H111" t="s">
        <v>0</v>
      </c>
      <c r="I111">
        <v>0</v>
      </c>
    </row>
    <row r="112" spans="1:9" x14ac:dyDescent="0.25">
      <c r="A112" s="3">
        <v>44017</v>
      </c>
      <c r="B112">
        <v>2.5773000000000001</v>
      </c>
      <c r="C112">
        <v>2.5785</v>
      </c>
      <c r="D112">
        <v>2.1848999999999998</v>
      </c>
      <c r="E112">
        <v>2.4287000000000001</v>
      </c>
      <c r="F112">
        <v>2.7456</v>
      </c>
      <c r="G112">
        <v>3.0064000000000002</v>
      </c>
      <c r="H112" t="s">
        <v>0</v>
      </c>
      <c r="I112">
        <v>0</v>
      </c>
    </row>
    <row r="113" spans="1:9" x14ac:dyDescent="0.25">
      <c r="A113" s="3">
        <v>44018</v>
      </c>
      <c r="B113">
        <v>2.4546999999999999</v>
      </c>
      <c r="C113">
        <v>2.5895000000000001</v>
      </c>
      <c r="D113">
        <v>2.2263999999999999</v>
      </c>
      <c r="E113">
        <v>2.4415</v>
      </c>
      <c r="F113">
        <v>2.7343999999999999</v>
      </c>
      <c r="G113">
        <v>2.9740000000000002</v>
      </c>
      <c r="H113" t="s">
        <v>0</v>
      </c>
      <c r="I113">
        <v>0</v>
      </c>
    </row>
    <row r="114" spans="1:9" x14ac:dyDescent="0.25">
      <c r="A114" s="3">
        <v>44019</v>
      </c>
      <c r="B114">
        <v>2.3664999999999998</v>
      </c>
      <c r="C114">
        <v>2.5992000000000002</v>
      </c>
      <c r="D114">
        <v>2.2416</v>
      </c>
      <c r="E114">
        <v>2.4649000000000001</v>
      </c>
      <c r="F114">
        <v>2.7290000000000001</v>
      </c>
      <c r="G114">
        <v>2.9390000000000001</v>
      </c>
      <c r="H114" t="s">
        <v>0</v>
      </c>
      <c r="I114">
        <v>0</v>
      </c>
    </row>
    <row r="115" spans="1:9" x14ac:dyDescent="0.25">
      <c r="A115" s="3">
        <v>44020</v>
      </c>
      <c r="B115">
        <v>2.2936000000000001</v>
      </c>
      <c r="C115">
        <v>2.6147</v>
      </c>
      <c r="D115">
        <v>2.2595999999999998</v>
      </c>
      <c r="E115">
        <v>2.4799000000000002</v>
      </c>
      <c r="F115">
        <v>2.738</v>
      </c>
      <c r="G115">
        <v>2.9123000000000001</v>
      </c>
      <c r="H115" t="s">
        <v>0</v>
      </c>
      <c r="I115">
        <v>0</v>
      </c>
    </row>
    <row r="116" spans="1:9" x14ac:dyDescent="0.25">
      <c r="A116" s="3">
        <v>44021</v>
      </c>
      <c r="B116">
        <v>2.2652999999999999</v>
      </c>
      <c r="C116">
        <v>2.6263000000000001</v>
      </c>
      <c r="D116">
        <v>2.2585000000000002</v>
      </c>
      <c r="E116">
        <v>2.4878999999999998</v>
      </c>
      <c r="F116">
        <v>2.7427999999999999</v>
      </c>
      <c r="G116">
        <v>2.9203000000000001</v>
      </c>
      <c r="H116" t="s">
        <v>0</v>
      </c>
      <c r="I116">
        <v>0</v>
      </c>
    </row>
    <row r="117" spans="1:9" x14ac:dyDescent="0.25">
      <c r="A117" s="3">
        <v>44022</v>
      </c>
      <c r="B117">
        <v>2.2143999999999999</v>
      </c>
      <c r="C117">
        <v>2.6261999999999999</v>
      </c>
      <c r="D117">
        <v>2.2504</v>
      </c>
      <c r="E117">
        <v>2.5066000000000002</v>
      </c>
      <c r="F117">
        <v>2.7564000000000002</v>
      </c>
      <c r="G117">
        <v>2.9365000000000001</v>
      </c>
      <c r="H117" t="s">
        <v>0</v>
      </c>
      <c r="I117">
        <v>0</v>
      </c>
    </row>
    <row r="118" spans="1:9" x14ac:dyDescent="0.25">
      <c r="A118" s="3">
        <v>44023</v>
      </c>
      <c r="B118">
        <v>2.1892</v>
      </c>
      <c r="C118">
        <v>2.6429999999999998</v>
      </c>
      <c r="D118">
        <v>2.2614999999999998</v>
      </c>
      <c r="E118">
        <v>2.4958</v>
      </c>
      <c r="F118">
        <v>2.7700999999999998</v>
      </c>
      <c r="G118">
        <v>2.9599000000000002</v>
      </c>
      <c r="H118" t="s">
        <v>0</v>
      </c>
      <c r="I118">
        <v>0</v>
      </c>
    </row>
    <row r="119" spans="1:9" x14ac:dyDescent="0.25">
      <c r="A119" s="3">
        <v>44024</v>
      </c>
      <c r="B119">
        <v>2.1366999999999998</v>
      </c>
      <c r="C119">
        <v>2.6564000000000001</v>
      </c>
      <c r="D119">
        <v>2.2570000000000001</v>
      </c>
      <c r="E119">
        <v>2.5032000000000001</v>
      </c>
      <c r="F119">
        <v>2.7726000000000002</v>
      </c>
      <c r="G119">
        <v>2.9727999999999999</v>
      </c>
      <c r="H119" t="s">
        <v>0</v>
      </c>
      <c r="I119">
        <v>0</v>
      </c>
    </row>
    <row r="120" spans="1:9" x14ac:dyDescent="0.25">
      <c r="A120" s="3">
        <v>44025</v>
      </c>
      <c r="B120">
        <v>2.1019000000000001</v>
      </c>
      <c r="C120">
        <v>2.6606000000000001</v>
      </c>
      <c r="D120">
        <v>2.25</v>
      </c>
      <c r="E120">
        <v>2.5116999999999998</v>
      </c>
      <c r="F120">
        <v>2.7831999999999999</v>
      </c>
      <c r="G120">
        <v>2.9733000000000001</v>
      </c>
      <c r="H120" t="s">
        <v>0</v>
      </c>
      <c r="I120">
        <v>0</v>
      </c>
    </row>
    <row r="121" spans="1:9" x14ac:dyDescent="0.25">
      <c r="A121" s="3">
        <v>44026</v>
      </c>
      <c r="B121">
        <v>2.0918000000000001</v>
      </c>
      <c r="C121">
        <v>2.6549</v>
      </c>
      <c r="D121">
        <v>2.2669999999999999</v>
      </c>
      <c r="E121">
        <v>2.5137</v>
      </c>
      <c r="F121">
        <v>2.7867000000000002</v>
      </c>
      <c r="G121">
        <v>2.9887000000000001</v>
      </c>
      <c r="H121" t="s">
        <v>0</v>
      </c>
      <c r="I121">
        <v>0</v>
      </c>
    </row>
    <row r="122" spans="1:9" x14ac:dyDescent="0.25">
      <c r="A122" s="3">
        <v>44027</v>
      </c>
      <c r="B122">
        <v>2.0926</v>
      </c>
      <c r="C122">
        <v>2.6568000000000001</v>
      </c>
      <c r="D122">
        <v>2.2953999999999999</v>
      </c>
      <c r="E122">
        <v>2.5202</v>
      </c>
      <c r="F122">
        <v>2.7921</v>
      </c>
      <c r="G122">
        <v>2.9992999999999999</v>
      </c>
      <c r="H122" t="s">
        <v>0</v>
      </c>
      <c r="I122">
        <v>0</v>
      </c>
    </row>
    <row r="123" spans="1:9" x14ac:dyDescent="0.25">
      <c r="A123" s="3">
        <v>44028</v>
      </c>
      <c r="B123">
        <v>2.1520000000000001</v>
      </c>
      <c r="C123">
        <v>2.6610999999999998</v>
      </c>
      <c r="D123">
        <v>2.2747000000000002</v>
      </c>
      <c r="E123">
        <v>2.5169000000000001</v>
      </c>
      <c r="F123">
        <v>2.8025000000000002</v>
      </c>
      <c r="G123">
        <v>3.0304000000000002</v>
      </c>
      <c r="H123" t="s">
        <v>0</v>
      </c>
      <c r="I123">
        <v>0</v>
      </c>
    </row>
    <row r="124" spans="1:9" x14ac:dyDescent="0.25">
      <c r="A124" s="3">
        <v>44029</v>
      </c>
      <c r="B124">
        <v>2.2124999999999999</v>
      </c>
      <c r="C124">
        <v>2.6610999999999998</v>
      </c>
      <c r="D124">
        <v>2.2576000000000001</v>
      </c>
      <c r="E124">
        <v>2.4950999999999999</v>
      </c>
      <c r="F124">
        <v>2.8169</v>
      </c>
      <c r="G124">
        <v>3.0474999999999999</v>
      </c>
      <c r="H124" t="s">
        <v>0</v>
      </c>
      <c r="I124">
        <v>0</v>
      </c>
    </row>
    <row r="125" spans="1:9" x14ac:dyDescent="0.25">
      <c r="A125" s="3">
        <v>44030</v>
      </c>
      <c r="B125">
        <v>2.3540999999999999</v>
      </c>
      <c r="C125">
        <v>2.6549</v>
      </c>
      <c r="D125">
        <v>2.2397</v>
      </c>
      <c r="E125">
        <v>2.4834999999999998</v>
      </c>
      <c r="F125">
        <v>2.8218000000000001</v>
      </c>
      <c r="G125">
        <v>3.0966999999999998</v>
      </c>
      <c r="H125" t="s">
        <v>0</v>
      </c>
      <c r="I125">
        <v>0</v>
      </c>
    </row>
    <row r="126" spans="1:9" x14ac:dyDescent="0.25">
      <c r="A126" s="3">
        <v>44031</v>
      </c>
      <c r="B126">
        <v>2.6004999999999998</v>
      </c>
      <c r="C126">
        <v>2.6480999999999999</v>
      </c>
      <c r="D126">
        <v>2.1844999999999999</v>
      </c>
      <c r="E126">
        <v>2.4754999999999998</v>
      </c>
      <c r="F126">
        <v>2.8336999999999999</v>
      </c>
      <c r="G126">
        <v>3.1425000000000001</v>
      </c>
      <c r="H126" t="s">
        <v>0</v>
      </c>
      <c r="I126">
        <v>0</v>
      </c>
    </row>
    <row r="127" spans="1:9" x14ac:dyDescent="0.25">
      <c r="A127" s="3">
        <v>44032</v>
      </c>
      <c r="B127">
        <v>2.8717999999999999</v>
      </c>
      <c r="C127">
        <v>2.6594000000000002</v>
      </c>
      <c r="D127">
        <v>2.1354000000000002</v>
      </c>
      <c r="E127">
        <v>2.4699</v>
      </c>
      <c r="F127">
        <v>2.8540999999999999</v>
      </c>
      <c r="G127">
        <v>3.1669</v>
      </c>
      <c r="H127" t="s">
        <v>0</v>
      </c>
      <c r="I127">
        <v>0</v>
      </c>
    </row>
    <row r="128" spans="1:9" x14ac:dyDescent="0.25">
      <c r="A128" s="3">
        <v>44033</v>
      </c>
      <c r="B128">
        <v>3.0594999999999999</v>
      </c>
      <c r="C128">
        <v>2.6722000000000001</v>
      </c>
      <c r="D128">
        <v>2.1286</v>
      </c>
      <c r="E128">
        <v>2.4632000000000001</v>
      </c>
      <c r="F128">
        <v>2.8755000000000002</v>
      </c>
      <c r="G128">
        <v>3.2097000000000002</v>
      </c>
      <c r="H128" t="s">
        <v>0</v>
      </c>
      <c r="I128">
        <v>0</v>
      </c>
    </row>
    <row r="129" spans="1:9" x14ac:dyDescent="0.25">
      <c r="A129" s="3">
        <v>44034</v>
      </c>
      <c r="C129">
        <v>2.67</v>
      </c>
      <c r="D129">
        <v>2.0838999999999999</v>
      </c>
      <c r="E129">
        <v>2.4434999999999998</v>
      </c>
      <c r="F129">
        <v>2.8938999999999999</v>
      </c>
      <c r="G129">
        <v>3.2486000000000002</v>
      </c>
      <c r="H129" t="s">
        <v>0</v>
      </c>
      <c r="I129">
        <v>1</v>
      </c>
    </row>
    <row r="130" spans="1:9" x14ac:dyDescent="0.25">
      <c r="A130" s="3">
        <v>44035</v>
      </c>
      <c r="C130">
        <v>2.6783000000000001</v>
      </c>
      <c r="D130">
        <v>2.0865</v>
      </c>
      <c r="E130">
        <v>2.4504000000000001</v>
      </c>
      <c r="F130">
        <v>2.9058000000000002</v>
      </c>
      <c r="G130">
        <v>3.2534000000000001</v>
      </c>
      <c r="H130" t="s">
        <v>0</v>
      </c>
      <c r="I130">
        <v>1</v>
      </c>
    </row>
    <row r="131" spans="1:9" x14ac:dyDescent="0.25">
      <c r="A131" s="3">
        <v>44036</v>
      </c>
      <c r="C131">
        <v>2.6775000000000002</v>
      </c>
      <c r="D131">
        <v>2.1009000000000002</v>
      </c>
      <c r="E131">
        <v>2.4483999999999999</v>
      </c>
      <c r="F131">
        <v>2.8881999999999999</v>
      </c>
      <c r="G131">
        <v>3.2465999999999999</v>
      </c>
      <c r="H131" t="s">
        <v>0</v>
      </c>
      <c r="I131">
        <v>1</v>
      </c>
    </row>
    <row r="132" spans="1:9" x14ac:dyDescent="0.25">
      <c r="A132" s="3">
        <v>44037</v>
      </c>
      <c r="C132">
        <v>2.6703999999999999</v>
      </c>
      <c r="D132">
        <v>2.1217000000000001</v>
      </c>
      <c r="E132">
        <v>2.4392999999999998</v>
      </c>
      <c r="F132">
        <v>2.8961999999999999</v>
      </c>
      <c r="G132">
        <v>3.2315999999999998</v>
      </c>
      <c r="H132" t="s">
        <v>0</v>
      </c>
      <c r="I132">
        <v>1</v>
      </c>
    </row>
    <row r="133" spans="1:9" x14ac:dyDescent="0.25">
      <c r="A133" s="3">
        <v>44038</v>
      </c>
      <c r="C133">
        <v>2.6657000000000002</v>
      </c>
      <c r="D133">
        <v>2.1414</v>
      </c>
      <c r="E133">
        <v>2.4281999999999999</v>
      </c>
      <c r="F133">
        <v>2.8915000000000002</v>
      </c>
      <c r="G133">
        <v>3.1928000000000001</v>
      </c>
      <c r="H133" t="s">
        <v>0</v>
      </c>
      <c r="I133">
        <v>1</v>
      </c>
    </row>
    <row r="134" spans="1:9" x14ac:dyDescent="0.25">
      <c r="A134" s="3">
        <v>44039</v>
      </c>
      <c r="C134">
        <v>2.6602000000000001</v>
      </c>
      <c r="D134">
        <v>2.1303999999999998</v>
      </c>
      <c r="E134">
        <v>2.4367000000000001</v>
      </c>
      <c r="F134">
        <v>2.8834</v>
      </c>
      <c r="G134">
        <v>3.1785999999999999</v>
      </c>
      <c r="H134" t="s">
        <v>0</v>
      </c>
      <c r="I134">
        <v>1</v>
      </c>
    </row>
    <row r="135" spans="1:9" x14ac:dyDescent="0.25">
      <c r="A135" s="3">
        <v>44040</v>
      </c>
      <c r="C135">
        <v>2.6577000000000002</v>
      </c>
      <c r="D135">
        <v>2.1221999999999999</v>
      </c>
      <c r="E135">
        <v>2.4241999999999999</v>
      </c>
      <c r="F135">
        <v>2.8525</v>
      </c>
      <c r="G135">
        <v>3.1617999999999999</v>
      </c>
      <c r="H135" t="s">
        <v>0</v>
      </c>
      <c r="I135">
        <v>1</v>
      </c>
    </row>
    <row r="136" spans="1:9" x14ac:dyDescent="0.25">
      <c r="A136" s="3">
        <v>44041</v>
      </c>
      <c r="C136">
        <v>2.633</v>
      </c>
      <c r="D136">
        <v>2.1</v>
      </c>
      <c r="E136">
        <v>2.4258000000000002</v>
      </c>
      <c r="F136">
        <v>2.8368000000000002</v>
      </c>
      <c r="G136">
        <v>3.1633</v>
      </c>
      <c r="H136" t="s">
        <v>0</v>
      </c>
      <c r="I136">
        <v>1</v>
      </c>
    </row>
    <row r="137" spans="1:9" x14ac:dyDescent="0.25">
      <c r="A137" s="3">
        <v>44042</v>
      </c>
      <c r="C137">
        <v>2.6242000000000001</v>
      </c>
      <c r="D137">
        <v>2.1442999999999999</v>
      </c>
      <c r="E137">
        <v>2.4024999999999999</v>
      </c>
      <c r="F137">
        <v>2.8187000000000002</v>
      </c>
      <c r="G137">
        <v>3.1566000000000001</v>
      </c>
      <c r="H137" t="s">
        <v>0</v>
      </c>
      <c r="I137">
        <v>1</v>
      </c>
    </row>
    <row r="138" spans="1:9" x14ac:dyDescent="0.25">
      <c r="A138" s="3">
        <v>44043</v>
      </c>
      <c r="C138">
        <v>2.6023999999999998</v>
      </c>
      <c r="D138">
        <v>2.1276999999999999</v>
      </c>
      <c r="E138">
        <v>2.4125999999999999</v>
      </c>
      <c r="F138">
        <v>2.8138999999999998</v>
      </c>
      <c r="G138">
        <v>3.1551999999999998</v>
      </c>
      <c r="H138" t="s">
        <v>0</v>
      </c>
      <c r="I138">
        <v>1</v>
      </c>
    </row>
    <row r="139" spans="1:9" x14ac:dyDescent="0.25">
      <c r="A139" s="3">
        <v>44044</v>
      </c>
      <c r="C139">
        <v>2.6017999999999999</v>
      </c>
      <c r="D139">
        <v>2.1215999999999999</v>
      </c>
      <c r="E139">
        <v>2.4073000000000002</v>
      </c>
      <c r="F139">
        <v>2.8086000000000002</v>
      </c>
      <c r="G139">
        <v>3.121</v>
      </c>
      <c r="H139" t="s">
        <v>0</v>
      </c>
      <c r="I139">
        <v>1</v>
      </c>
    </row>
    <row r="140" spans="1:9" x14ac:dyDescent="0.25">
      <c r="A140" s="3">
        <v>44045</v>
      </c>
      <c r="C140">
        <v>2.6145999999999998</v>
      </c>
      <c r="D140">
        <v>2.1109</v>
      </c>
      <c r="E140">
        <v>2.3999000000000001</v>
      </c>
      <c r="F140">
        <v>2.8129</v>
      </c>
      <c r="G140">
        <v>3.1141000000000001</v>
      </c>
      <c r="H140" t="s">
        <v>0</v>
      </c>
      <c r="I140">
        <v>1</v>
      </c>
    </row>
    <row r="141" spans="1:9" x14ac:dyDescent="0.25">
      <c r="A141" s="3">
        <v>44046</v>
      </c>
      <c r="C141">
        <v>2.6158999999999999</v>
      </c>
      <c r="D141">
        <v>2.1145999999999998</v>
      </c>
      <c r="E141">
        <v>2.4043999999999999</v>
      </c>
      <c r="F141">
        <v>2.8187000000000002</v>
      </c>
      <c r="G141">
        <v>3.0920999999999998</v>
      </c>
      <c r="H141" t="s">
        <v>0</v>
      </c>
      <c r="I141">
        <v>1</v>
      </c>
    </row>
    <row r="142" spans="1:9" x14ac:dyDescent="0.25">
      <c r="A142" s="3">
        <v>44047</v>
      </c>
      <c r="C142">
        <v>2.6095999999999999</v>
      </c>
      <c r="D142">
        <v>2.0996000000000001</v>
      </c>
      <c r="E142">
        <v>2.419</v>
      </c>
      <c r="F142">
        <v>2.8125</v>
      </c>
      <c r="G142">
        <v>3.081</v>
      </c>
      <c r="H142" t="s">
        <v>0</v>
      </c>
      <c r="I142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F5E8-356D-475D-81E0-CEEC21B02D07}">
  <dimension ref="A1:B17"/>
  <sheetViews>
    <sheetView workbookViewId="0">
      <selection activeCell="B18" sqref="B18"/>
    </sheetView>
  </sheetViews>
  <sheetFormatPr defaultRowHeight="15" x14ac:dyDescent="0.25"/>
  <cols>
    <col min="1" max="1" width="20.28515625" customWidth="1"/>
    <col min="2" max="2" width="192.140625" bestFit="1" customWidth="1"/>
  </cols>
  <sheetData>
    <row r="1" spans="1:2" x14ac:dyDescent="0.25">
      <c r="A1" t="s">
        <v>1</v>
      </c>
      <c r="B1" t="s">
        <v>10</v>
      </c>
    </row>
    <row r="2" spans="1:2" x14ac:dyDescent="0.25">
      <c r="A2" s="2">
        <v>43917</v>
      </c>
      <c r="B2" t="s">
        <v>18</v>
      </c>
    </row>
    <row r="3" spans="1:2" x14ac:dyDescent="0.25">
      <c r="A3" s="2">
        <v>43978</v>
      </c>
      <c r="B3" t="s">
        <v>19</v>
      </c>
    </row>
    <row r="4" spans="1:2" x14ac:dyDescent="0.25">
      <c r="A4" s="2">
        <v>43982</v>
      </c>
      <c r="B4" t="s">
        <v>20</v>
      </c>
    </row>
    <row r="5" spans="1:2" x14ac:dyDescent="0.25">
      <c r="A5" s="2">
        <v>43988</v>
      </c>
      <c r="B5" t="s">
        <v>21</v>
      </c>
    </row>
    <row r="6" spans="1:2" x14ac:dyDescent="0.25">
      <c r="A6" s="2">
        <v>43991</v>
      </c>
      <c r="B6" t="s">
        <v>22</v>
      </c>
    </row>
    <row r="7" spans="1:2" x14ac:dyDescent="0.25">
      <c r="A7" s="2">
        <v>43999</v>
      </c>
      <c r="B7" t="s">
        <v>23</v>
      </c>
    </row>
    <row r="8" spans="1:2" x14ac:dyDescent="0.25">
      <c r="A8" s="2">
        <v>44003</v>
      </c>
      <c r="B8" t="s">
        <v>24</v>
      </c>
    </row>
    <row r="9" spans="1:2" x14ac:dyDescent="0.25">
      <c r="A9" s="2">
        <v>44008</v>
      </c>
      <c r="B9" t="s">
        <v>25</v>
      </c>
    </row>
    <row r="10" spans="1:2" x14ac:dyDescent="0.25">
      <c r="A10" s="2">
        <v>44011</v>
      </c>
      <c r="B10" t="s">
        <v>27</v>
      </c>
    </row>
    <row r="11" spans="1:2" x14ac:dyDescent="0.25">
      <c r="A11" s="2">
        <v>44014</v>
      </c>
      <c r="B11" t="s">
        <v>26</v>
      </c>
    </row>
    <row r="12" spans="1:2" x14ac:dyDescent="0.25">
      <c r="A12" s="2">
        <v>44016</v>
      </c>
      <c r="B12" t="s">
        <v>28</v>
      </c>
    </row>
    <row r="13" spans="1:2" x14ac:dyDescent="0.25">
      <c r="A13" s="2">
        <v>44018</v>
      </c>
      <c r="B13" t="s">
        <v>29</v>
      </c>
    </row>
    <row r="14" spans="1:2" x14ac:dyDescent="0.25">
      <c r="A14" s="2">
        <v>44020</v>
      </c>
      <c r="B14" t="s">
        <v>30</v>
      </c>
    </row>
    <row r="15" spans="1:2" x14ac:dyDescent="0.25">
      <c r="A15" s="2">
        <v>44025</v>
      </c>
      <c r="B15" t="s">
        <v>31</v>
      </c>
    </row>
    <row r="16" spans="1:2" x14ac:dyDescent="0.25">
      <c r="A16" s="2">
        <v>44029</v>
      </c>
      <c r="B16" t="s">
        <v>32</v>
      </c>
    </row>
    <row r="17" spans="1:2" x14ac:dyDescent="0.25">
      <c r="A17" s="2">
        <v>44032</v>
      </c>
      <c r="B17" t="s">
        <v>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AC6F5CDCF284B9F45E5B773C9B2C3" ma:contentTypeVersion="11" ma:contentTypeDescription="Create a new document." ma:contentTypeScope="" ma:versionID="cb9d01003c80042f40fa6a38d9a6075c">
  <xsd:schema xmlns:xsd="http://www.w3.org/2001/XMLSchema" xmlns:xs="http://www.w3.org/2001/XMLSchema" xmlns:p="http://schemas.microsoft.com/office/2006/metadata/properties" xmlns:ns2="7e8ff8ae-5bb4-4061-9d8d-f0ec22911bdc" xmlns:ns3="cc07d2c0-4478-4c6e-aed9-c8b3860b4396" targetNamespace="http://schemas.microsoft.com/office/2006/metadata/properties" ma:root="true" ma:fieldsID="2c956677ffe2d83c484f0db6647376bc" ns2:_="" ns3:_="">
    <xsd:import namespace="7e8ff8ae-5bb4-4061-9d8d-f0ec22911bdc"/>
    <xsd:import namespace="cc07d2c0-4478-4c6e-aed9-c8b3860b43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8ff8ae-5bb4-4061-9d8d-f0ec22911b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7d2c0-4478-4c6e-aed9-c8b3860b4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62446A-DD1D-4DDA-A2E1-928A6535A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8ff8ae-5bb4-4061-9d8d-f0ec22911bdc"/>
    <ds:schemaRef ds:uri="cc07d2c0-4478-4c6e-aed9-c8b3860b4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D0553A-6194-43B9-9390-E36F87BB7F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1F683-B95F-4F73-A960-F832B8EEBBDD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cc07d2c0-4478-4c6e-aed9-c8b3860b4396"/>
    <ds:schemaRef ds:uri="7e8ff8ae-5bb4-4061-9d8d-f0ec22911bd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dailyCaseData</vt:lpstr>
      <vt:lpstr>ReffData</vt:lpstr>
      <vt:lpstr>KeyDates</vt:lpstr>
      <vt:lpstr>Reff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Grice</dc:creator>
  <cp:lastModifiedBy>Stephen Grice</cp:lastModifiedBy>
  <dcterms:created xsi:type="dcterms:W3CDTF">2020-07-26T05:23:17Z</dcterms:created>
  <dcterms:modified xsi:type="dcterms:W3CDTF">2020-07-26T08:25:55Z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0x010100654AC6F5CDCF284B9F45E5B773C9B2C3</vt:lpwstr>
  </property>
</Properties>
</file>